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580" tabRatio="500" activeTab="3"/>
  </bookViews>
  <sheets>
    <sheet name="Figur 2.9" sheetId="1" r:id="rId1"/>
    <sheet name="Oppgave 2.4" sheetId="2" r:id="rId2"/>
    <sheet name="Figur 3.5 Lotto" sheetId="3" r:id="rId3"/>
    <sheet name="Oppg 8.14" sheetId="4" r:id="rId4"/>
    <sheet name="Eks 10.1" sheetId="5" r:id="rId5"/>
    <sheet name="Kontroll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6" i="6" l="1"/>
  <c r="K44" i="6"/>
  <c r="K45" i="6"/>
  <c r="K43" i="6"/>
  <c r="I46" i="6"/>
  <c r="G46" i="6"/>
  <c r="F46" i="6"/>
  <c r="F39" i="6"/>
  <c r="F40" i="6"/>
  <c r="F41" i="6"/>
  <c r="F42" i="6"/>
  <c r="F43" i="6"/>
  <c r="F44" i="6"/>
  <c r="F45" i="6"/>
  <c r="F38" i="6"/>
  <c r="E46" i="6"/>
  <c r="E39" i="6"/>
  <c r="E40" i="6"/>
  <c r="E41" i="6"/>
  <c r="E42" i="6"/>
  <c r="E43" i="6"/>
  <c r="E44" i="6"/>
  <c r="E45" i="6"/>
  <c r="E38" i="6"/>
  <c r="C39" i="6"/>
  <c r="C40" i="6"/>
  <c r="C41" i="6"/>
  <c r="C42" i="6"/>
  <c r="C43" i="6"/>
  <c r="C44" i="6"/>
  <c r="C45" i="6"/>
  <c r="C46" i="6"/>
  <c r="C38" i="6"/>
  <c r="B46" i="6"/>
  <c r="A25" i="6"/>
  <c r="I22" i="6"/>
  <c r="I21" i="6"/>
  <c r="K21" i="6"/>
  <c r="K22" i="6"/>
  <c r="A28" i="6"/>
  <c r="A31" i="6"/>
  <c r="N7" i="6"/>
  <c r="N6" i="6"/>
  <c r="B11" i="6"/>
  <c r="B10" i="6"/>
  <c r="V7" i="5"/>
  <c r="W7" i="5"/>
  <c r="X7" i="5"/>
  <c r="V8" i="5"/>
  <c r="W8" i="5"/>
  <c r="X8" i="5"/>
  <c r="V9" i="5"/>
  <c r="W9" i="5"/>
  <c r="X9" i="5"/>
  <c r="V10" i="5"/>
  <c r="W10" i="5"/>
  <c r="X10" i="5"/>
  <c r="V11" i="5"/>
  <c r="W11" i="5"/>
  <c r="X11" i="5"/>
  <c r="V12" i="5"/>
  <c r="W12" i="5"/>
  <c r="X12" i="5"/>
  <c r="V13" i="5"/>
  <c r="W13" i="5"/>
  <c r="X13" i="5"/>
  <c r="V14" i="5"/>
  <c r="W14" i="5"/>
  <c r="X14" i="5"/>
  <c r="V15" i="5"/>
  <c r="W15" i="5"/>
  <c r="X15" i="5"/>
  <c r="V16" i="5"/>
  <c r="W16" i="5"/>
  <c r="X16" i="5"/>
  <c r="V17" i="5"/>
  <c r="W17" i="5"/>
  <c r="X17" i="5"/>
  <c r="V18" i="5"/>
  <c r="W18" i="5"/>
  <c r="X18" i="5"/>
  <c r="V19" i="5"/>
  <c r="W19" i="5"/>
  <c r="X19" i="5"/>
  <c r="V20" i="5"/>
  <c r="W20" i="5"/>
  <c r="X20" i="5"/>
  <c r="V21" i="5"/>
  <c r="W21" i="5"/>
  <c r="X21" i="5"/>
  <c r="V22" i="5"/>
  <c r="W22" i="5"/>
  <c r="X22" i="5"/>
  <c r="V23" i="5"/>
  <c r="W23" i="5"/>
  <c r="X23" i="5"/>
  <c r="V24" i="5"/>
  <c r="W24" i="5"/>
  <c r="X24" i="5"/>
  <c r="V25" i="5"/>
  <c r="W25" i="5"/>
  <c r="X25" i="5"/>
  <c r="V26" i="5"/>
  <c r="W26" i="5"/>
  <c r="X26" i="5"/>
  <c r="V27" i="5"/>
  <c r="W27" i="5"/>
  <c r="X27" i="5"/>
  <c r="V28" i="5"/>
  <c r="W28" i="5"/>
  <c r="X28" i="5"/>
  <c r="V29" i="5"/>
  <c r="W29" i="5"/>
  <c r="X29" i="5"/>
  <c r="V30" i="5"/>
  <c r="W30" i="5"/>
  <c r="X30" i="5"/>
  <c r="V31" i="5"/>
  <c r="W31" i="5"/>
  <c r="X31" i="5"/>
  <c r="V32" i="5"/>
  <c r="W32" i="5"/>
  <c r="X32" i="5"/>
  <c r="V33" i="5"/>
  <c r="W33" i="5"/>
  <c r="X33" i="5"/>
  <c r="V34" i="5"/>
  <c r="W34" i="5"/>
  <c r="X34" i="5"/>
  <c r="V35" i="5"/>
  <c r="W35" i="5"/>
  <c r="X35" i="5"/>
  <c r="V36" i="5"/>
  <c r="W36" i="5"/>
  <c r="X36" i="5"/>
  <c r="V37" i="5"/>
  <c r="W37" i="5"/>
  <c r="X37" i="5"/>
  <c r="V38" i="5"/>
  <c r="W38" i="5"/>
  <c r="X38" i="5"/>
  <c r="V39" i="5"/>
  <c r="W39" i="5"/>
  <c r="X39" i="5"/>
  <c r="V40" i="5"/>
  <c r="W40" i="5"/>
  <c r="X40" i="5"/>
  <c r="V41" i="5"/>
  <c r="W41" i="5"/>
  <c r="X41" i="5"/>
  <c r="V42" i="5"/>
  <c r="W42" i="5"/>
  <c r="X42" i="5"/>
  <c r="V43" i="5"/>
  <c r="W43" i="5"/>
  <c r="X43" i="5"/>
  <c r="V44" i="5"/>
  <c r="W44" i="5"/>
  <c r="X44" i="5"/>
  <c r="V45" i="5"/>
  <c r="W45" i="5"/>
  <c r="X45" i="5"/>
  <c r="V46" i="5"/>
  <c r="W46" i="5"/>
  <c r="X46" i="5"/>
  <c r="V47" i="5"/>
  <c r="W47" i="5"/>
  <c r="X47" i="5"/>
  <c r="V48" i="5"/>
  <c r="W48" i="5"/>
  <c r="X48" i="5"/>
  <c r="V49" i="5"/>
  <c r="W49" i="5"/>
  <c r="X49" i="5"/>
  <c r="V50" i="5"/>
  <c r="W50" i="5"/>
  <c r="X50" i="5"/>
  <c r="V51" i="5"/>
  <c r="W51" i="5"/>
  <c r="X51" i="5"/>
  <c r="V52" i="5"/>
  <c r="W52" i="5"/>
  <c r="X52" i="5"/>
  <c r="V53" i="5"/>
  <c r="W53" i="5"/>
  <c r="X53" i="5"/>
  <c r="V54" i="5"/>
  <c r="W54" i="5"/>
  <c r="X54" i="5"/>
  <c r="V55" i="5"/>
  <c r="W55" i="5"/>
  <c r="X55" i="5"/>
  <c r="V56" i="5"/>
  <c r="W56" i="5"/>
  <c r="X56" i="5"/>
  <c r="V57" i="5"/>
  <c r="W57" i="5"/>
  <c r="X57" i="5"/>
  <c r="V58" i="5"/>
  <c r="W58" i="5"/>
  <c r="X58" i="5"/>
  <c r="V59" i="5"/>
  <c r="W59" i="5"/>
  <c r="X59" i="5"/>
  <c r="V60" i="5"/>
  <c r="W60" i="5"/>
  <c r="X60" i="5"/>
  <c r="V61" i="5"/>
  <c r="W61" i="5"/>
  <c r="X61" i="5"/>
  <c r="V62" i="5"/>
  <c r="W62" i="5"/>
  <c r="X62" i="5"/>
  <c r="V63" i="5"/>
  <c r="W63" i="5"/>
  <c r="X63" i="5"/>
  <c r="V64" i="5"/>
  <c r="W64" i="5"/>
  <c r="X64" i="5"/>
  <c r="V65" i="5"/>
  <c r="W65" i="5"/>
  <c r="X65" i="5"/>
  <c r="V66" i="5"/>
  <c r="W66" i="5"/>
  <c r="X66" i="5"/>
  <c r="V67" i="5"/>
  <c r="W67" i="5"/>
  <c r="X67" i="5"/>
  <c r="V68" i="5"/>
  <c r="W68" i="5"/>
  <c r="X68" i="5"/>
  <c r="V69" i="5"/>
  <c r="W69" i="5"/>
  <c r="X69" i="5"/>
  <c r="V70" i="5"/>
  <c r="W70" i="5"/>
  <c r="X70" i="5"/>
  <c r="V71" i="5"/>
  <c r="W71" i="5"/>
  <c r="X71" i="5"/>
  <c r="V72" i="5"/>
  <c r="W72" i="5"/>
  <c r="X72" i="5"/>
  <c r="V73" i="5"/>
  <c r="W73" i="5"/>
  <c r="X73" i="5"/>
  <c r="V74" i="5"/>
  <c r="W74" i="5"/>
  <c r="X74" i="5"/>
  <c r="V75" i="5"/>
  <c r="W75" i="5"/>
  <c r="X75" i="5"/>
  <c r="V76" i="5"/>
  <c r="W76" i="5"/>
  <c r="X76" i="5"/>
  <c r="V77" i="5"/>
  <c r="W77" i="5"/>
  <c r="X77" i="5"/>
  <c r="V78" i="5"/>
  <c r="W78" i="5"/>
  <c r="X78" i="5"/>
  <c r="V79" i="5"/>
  <c r="W79" i="5"/>
  <c r="X79" i="5"/>
  <c r="V80" i="5"/>
  <c r="W80" i="5"/>
  <c r="X80" i="5"/>
  <c r="V81" i="5"/>
  <c r="W81" i="5"/>
  <c r="X81" i="5"/>
  <c r="V82" i="5"/>
  <c r="W82" i="5"/>
  <c r="X82" i="5"/>
  <c r="V83" i="5"/>
  <c r="W83" i="5"/>
  <c r="X83" i="5"/>
  <c r="V84" i="5"/>
  <c r="W84" i="5"/>
  <c r="X84" i="5"/>
  <c r="V85" i="5"/>
  <c r="W85" i="5"/>
  <c r="X85" i="5"/>
  <c r="V86" i="5"/>
  <c r="W86" i="5"/>
  <c r="X86" i="5"/>
  <c r="V87" i="5"/>
  <c r="W87" i="5"/>
  <c r="X87" i="5"/>
  <c r="V88" i="5"/>
  <c r="W88" i="5"/>
  <c r="X88" i="5"/>
  <c r="V89" i="5"/>
  <c r="W89" i="5"/>
  <c r="X89" i="5"/>
  <c r="V90" i="5"/>
  <c r="W90" i="5"/>
  <c r="X90" i="5"/>
  <c r="V91" i="5"/>
  <c r="W91" i="5"/>
  <c r="X91" i="5"/>
  <c r="V92" i="5"/>
  <c r="W92" i="5"/>
  <c r="X92" i="5"/>
  <c r="V93" i="5"/>
  <c r="W93" i="5"/>
  <c r="X93" i="5"/>
  <c r="V94" i="5"/>
  <c r="W94" i="5"/>
  <c r="X94" i="5"/>
  <c r="V95" i="5"/>
  <c r="W95" i="5"/>
  <c r="X95" i="5"/>
  <c r="V96" i="5"/>
  <c r="W96" i="5"/>
  <c r="X96" i="5"/>
  <c r="V97" i="5"/>
  <c r="W97" i="5"/>
  <c r="X97" i="5"/>
  <c r="V98" i="5"/>
  <c r="W98" i="5"/>
  <c r="X98" i="5"/>
  <c r="V99" i="5"/>
  <c r="W99" i="5"/>
  <c r="X99" i="5"/>
  <c r="V100" i="5"/>
  <c r="W100" i="5"/>
  <c r="X100" i="5"/>
  <c r="V101" i="5"/>
  <c r="W101" i="5"/>
  <c r="X101" i="5"/>
  <c r="V102" i="5"/>
  <c r="W102" i="5"/>
  <c r="X102" i="5"/>
  <c r="V103" i="5"/>
  <c r="W103" i="5"/>
  <c r="X103" i="5"/>
  <c r="V104" i="5"/>
  <c r="W104" i="5"/>
  <c r="X104" i="5"/>
  <c r="V105" i="5"/>
  <c r="W105" i="5"/>
  <c r="X105" i="5"/>
  <c r="V106" i="5"/>
  <c r="W106" i="5"/>
  <c r="X106" i="5"/>
  <c r="V107" i="5"/>
  <c r="W107" i="5"/>
  <c r="X107" i="5"/>
  <c r="V108" i="5"/>
  <c r="W108" i="5"/>
  <c r="X108" i="5"/>
  <c r="V109" i="5"/>
  <c r="W109" i="5"/>
  <c r="X109" i="5"/>
  <c r="V110" i="5"/>
  <c r="W110" i="5"/>
  <c r="X110" i="5"/>
  <c r="V111" i="5"/>
  <c r="W111" i="5"/>
  <c r="X111" i="5"/>
  <c r="V112" i="5"/>
  <c r="W112" i="5"/>
  <c r="X112" i="5"/>
  <c r="V113" i="5"/>
  <c r="W113" i="5"/>
  <c r="X113" i="5"/>
  <c r="V114" i="5"/>
  <c r="W114" i="5"/>
  <c r="X114" i="5"/>
  <c r="V115" i="5"/>
  <c r="W115" i="5"/>
  <c r="X115" i="5"/>
  <c r="V116" i="5"/>
  <c r="W116" i="5"/>
  <c r="X116" i="5"/>
  <c r="V117" i="5"/>
  <c r="W117" i="5"/>
  <c r="X117" i="5"/>
  <c r="V118" i="5"/>
  <c r="W118" i="5"/>
  <c r="X118" i="5"/>
  <c r="V119" i="5"/>
  <c r="W119" i="5"/>
  <c r="X119" i="5"/>
  <c r="V120" i="5"/>
  <c r="W120" i="5"/>
  <c r="X120" i="5"/>
  <c r="V121" i="5"/>
  <c r="W121" i="5"/>
  <c r="X121" i="5"/>
  <c r="V122" i="5"/>
  <c r="W122" i="5"/>
  <c r="X122" i="5"/>
  <c r="V123" i="5"/>
  <c r="W123" i="5"/>
  <c r="X123" i="5"/>
  <c r="V124" i="5"/>
  <c r="W124" i="5"/>
  <c r="X124" i="5"/>
  <c r="V125" i="5"/>
  <c r="W125" i="5"/>
  <c r="X125" i="5"/>
  <c r="V126" i="5"/>
  <c r="W126" i="5"/>
  <c r="X126" i="5"/>
  <c r="V127" i="5"/>
  <c r="W127" i="5"/>
  <c r="X127" i="5"/>
  <c r="V128" i="5"/>
  <c r="W128" i="5"/>
  <c r="X128" i="5"/>
  <c r="V129" i="5"/>
  <c r="W129" i="5"/>
  <c r="X129" i="5"/>
  <c r="V130" i="5"/>
  <c r="W130" i="5"/>
  <c r="X130" i="5"/>
  <c r="V131" i="5"/>
  <c r="W131" i="5"/>
  <c r="X131" i="5"/>
  <c r="V132" i="5"/>
  <c r="W132" i="5"/>
  <c r="X132" i="5"/>
  <c r="V133" i="5"/>
  <c r="W133" i="5"/>
  <c r="X133" i="5"/>
  <c r="V134" i="5"/>
  <c r="W134" i="5"/>
  <c r="X134" i="5"/>
  <c r="V135" i="5"/>
  <c r="W135" i="5"/>
  <c r="X135" i="5"/>
  <c r="V136" i="5"/>
  <c r="W136" i="5"/>
  <c r="X136" i="5"/>
  <c r="V137" i="5"/>
  <c r="W137" i="5"/>
  <c r="X137" i="5"/>
  <c r="V138" i="5"/>
  <c r="W138" i="5"/>
  <c r="X138" i="5"/>
  <c r="V139" i="5"/>
  <c r="W139" i="5"/>
  <c r="X139" i="5"/>
  <c r="V140" i="5"/>
  <c r="W140" i="5"/>
  <c r="X140" i="5"/>
  <c r="V141" i="5"/>
  <c r="W141" i="5"/>
  <c r="X141" i="5"/>
  <c r="V142" i="5"/>
  <c r="W142" i="5"/>
  <c r="X142" i="5"/>
  <c r="V143" i="5"/>
  <c r="W143" i="5"/>
  <c r="X143" i="5"/>
  <c r="V144" i="5"/>
  <c r="W144" i="5"/>
  <c r="X144" i="5"/>
  <c r="V145" i="5"/>
  <c r="W145" i="5"/>
  <c r="X145" i="5"/>
  <c r="V146" i="5"/>
  <c r="W146" i="5"/>
  <c r="X146" i="5"/>
  <c r="V147" i="5"/>
  <c r="W147" i="5"/>
  <c r="X147" i="5"/>
  <c r="V148" i="5"/>
  <c r="W148" i="5"/>
  <c r="X148" i="5"/>
  <c r="V149" i="5"/>
  <c r="W149" i="5"/>
  <c r="X149" i="5"/>
  <c r="V150" i="5"/>
  <c r="W150" i="5"/>
  <c r="X150" i="5"/>
  <c r="V151" i="5"/>
  <c r="W151" i="5"/>
  <c r="X151" i="5"/>
  <c r="V152" i="5"/>
  <c r="W152" i="5"/>
  <c r="X152" i="5"/>
  <c r="V153" i="5"/>
  <c r="W153" i="5"/>
  <c r="X153" i="5"/>
  <c r="V154" i="5"/>
  <c r="W154" i="5"/>
  <c r="X154" i="5"/>
  <c r="V155" i="5"/>
  <c r="W155" i="5"/>
  <c r="X155" i="5"/>
  <c r="V156" i="5"/>
  <c r="W156" i="5"/>
  <c r="X156" i="5"/>
  <c r="V157" i="5"/>
  <c r="W157" i="5"/>
  <c r="X157" i="5"/>
  <c r="V158" i="5"/>
  <c r="W158" i="5"/>
  <c r="X158" i="5"/>
  <c r="V159" i="5"/>
  <c r="W159" i="5"/>
  <c r="X159" i="5"/>
  <c r="V160" i="5"/>
  <c r="W160" i="5"/>
  <c r="X160" i="5"/>
  <c r="V161" i="5"/>
  <c r="W161" i="5"/>
  <c r="X161" i="5"/>
  <c r="V162" i="5"/>
  <c r="W162" i="5"/>
  <c r="X162" i="5"/>
  <c r="V163" i="5"/>
  <c r="W163" i="5"/>
  <c r="X163" i="5"/>
  <c r="V164" i="5"/>
  <c r="W164" i="5"/>
  <c r="X164" i="5"/>
  <c r="V165" i="5"/>
  <c r="W165" i="5"/>
  <c r="X165" i="5"/>
  <c r="V166" i="5"/>
  <c r="W166" i="5"/>
  <c r="X166" i="5"/>
  <c r="V167" i="5"/>
  <c r="W167" i="5"/>
  <c r="X167" i="5"/>
  <c r="V168" i="5"/>
  <c r="W168" i="5"/>
  <c r="X168" i="5"/>
  <c r="V169" i="5"/>
  <c r="W169" i="5"/>
  <c r="X169" i="5"/>
  <c r="V170" i="5"/>
  <c r="W170" i="5"/>
  <c r="X170" i="5"/>
  <c r="V171" i="5"/>
  <c r="W171" i="5"/>
  <c r="X171" i="5"/>
  <c r="V172" i="5"/>
  <c r="W172" i="5"/>
  <c r="X172" i="5"/>
  <c r="V173" i="5"/>
  <c r="W173" i="5"/>
  <c r="X173" i="5"/>
  <c r="V174" i="5"/>
  <c r="W174" i="5"/>
  <c r="X174" i="5"/>
  <c r="V175" i="5"/>
  <c r="W175" i="5"/>
  <c r="X175" i="5"/>
  <c r="V176" i="5"/>
  <c r="W176" i="5"/>
  <c r="X176" i="5"/>
  <c r="V177" i="5"/>
  <c r="W177" i="5"/>
  <c r="X177" i="5"/>
  <c r="V178" i="5"/>
  <c r="W178" i="5"/>
  <c r="X178" i="5"/>
  <c r="V179" i="5"/>
  <c r="W179" i="5"/>
  <c r="X179" i="5"/>
  <c r="V180" i="5"/>
  <c r="W180" i="5"/>
  <c r="X180" i="5"/>
  <c r="V181" i="5"/>
  <c r="W181" i="5"/>
  <c r="X181" i="5"/>
  <c r="V182" i="5"/>
  <c r="W182" i="5"/>
  <c r="X182" i="5"/>
  <c r="V183" i="5"/>
  <c r="W183" i="5"/>
  <c r="X183" i="5"/>
  <c r="V184" i="5"/>
  <c r="W184" i="5"/>
  <c r="X184" i="5"/>
  <c r="V185" i="5"/>
  <c r="W185" i="5"/>
  <c r="X185" i="5"/>
  <c r="V186" i="5"/>
  <c r="W186" i="5"/>
  <c r="X186" i="5"/>
  <c r="V187" i="5"/>
  <c r="W187" i="5"/>
  <c r="X187" i="5"/>
  <c r="V188" i="5"/>
  <c r="W188" i="5"/>
  <c r="X188" i="5"/>
  <c r="V189" i="5"/>
  <c r="W189" i="5"/>
  <c r="X189" i="5"/>
  <c r="V190" i="5"/>
  <c r="W190" i="5"/>
  <c r="X190" i="5"/>
  <c r="V191" i="5"/>
  <c r="W191" i="5"/>
  <c r="X191" i="5"/>
  <c r="V192" i="5"/>
  <c r="W192" i="5"/>
  <c r="X192" i="5"/>
  <c r="V193" i="5"/>
  <c r="W193" i="5"/>
  <c r="X193" i="5"/>
  <c r="V194" i="5"/>
  <c r="W194" i="5"/>
  <c r="X194" i="5"/>
  <c r="V195" i="5"/>
  <c r="W195" i="5"/>
  <c r="X195" i="5"/>
  <c r="V196" i="5"/>
  <c r="W196" i="5"/>
  <c r="X196" i="5"/>
  <c r="V197" i="5"/>
  <c r="W197" i="5"/>
  <c r="X197" i="5"/>
  <c r="V198" i="5"/>
  <c r="W198" i="5"/>
  <c r="X198" i="5"/>
  <c r="V199" i="5"/>
  <c r="W199" i="5"/>
  <c r="X199" i="5"/>
  <c r="V200" i="5"/>
  <c r="W200" i="5"/>
  <c r="X200" i="5"/>
  <c r="V201" i="5"/>
  <c r="W201" i="5"/>
  <c r="X201" i="5"/>
  <c r="V202" i="5"/>
  <c r="W202" i="5"/>
  <c r="X202" i="5"/>
  <c r="V203" i="5"/>
  <c r="W203" i="5"/>
  <c r="X203" i="5"/>
  <c r="V204" i="5"/>
  <c r="W204" i="5"/>
  <c r="X204" i="5"/>
  <c r="V205" i="5"/>
  <c r="W205" i="5"/>
  <c r="X205" i="5"/>
  <c r="V206" i="5"/>
  <c r="W206" i="5"/>
  <c r="X206" i="5"/>
  <c r="V207" i="5"/>
  <c r="W207" i="5"/>
  <c r="X207" i="5"/>
  <c r="V208" i="5"/>
  <c r="W208" i="5"/>
  <c r="X208" i="5"/>
  <c r="V209" i="5"/>
  <c r="W209" i="5"/>
  <c r="X209" i="5"/>
  <c r="V210" i="5"/>
  <c r="W210" i="5"/>
  <c r="X210" i="5"/>
  <c r="V211" i="5"/>
  <c r="W211" i="5"/>
  <c r="X211" i="5"/>
  <c r="V212" i="5"/>
  <c r="W212" i="5"/>
  <c r="X212" i="5"/>
  <c r="V213" i="5"/>
  <c r="W213" i="5"/>
  <c r="X213" i="5"/>
  <c r="V214" i="5"/>
  <c r="W214" i="5"/>
  <c r="X214" i="5"/>
  <c r="V215" i="5"/>
  <c r="W215" i="5"/>
  <c r="X215" i="5"/>
  <c r="V216" i="5"/>
  <c r="W216" i="5"/>
  <c r="X216" i="5"/>
  <c r="V217" i="5"/>
  <c r="W217" i="5"/>
  <c r="X217" i="5"/>
  <c r="V218" i="5"/>
  <c r="W218" i="5"/>
  <c r="X218" i="5"/>
  <c r="V219" i="5"/>
  <c r="W219" i="5"/>
  <c r="X219" i="5"/>
  <c r="V220" i="5"/>
  <c r="W220" i="5"/>
  <c r="X220" i="5"/>
  <c r="V221" i="5"/>
  <c r="W221" i="5"/>
  <c r="X221" i="5"/>
  <c r="V222" i="5"/>
  <c r="W222" i="5"/>
  <c r="X222" i="5"/>
  <c r="V223" i="5"/>
  <c r="W223" i="5"/>
  <c r="X223" i="5"/>
  <c r="V224" i="5"/>
  <c r="W224" i="5"/>
  <c r="X224" i="5"/>
  <c r="V225" i="5"/>
  <c r="W225" i="5"/>
  <c r="X225" i="5"/>
  <c r="V226" i="5"/>
  <c r="W226" i="5"/>
  <c r="X226" i="5"/>
  <c r="V227" i="5"/>
  <c r="W227" i="5"/>
  <c r="X227" i="5"/>
  <c r="V228" i="5"/>
  <c r="W228" i="5"/>
  <c r="X228" i="5"/>
  <c r="V229" i="5"/>
  <c r="W229" i="5"/>
  <c r="X229" i="5"/>
  <c r="V230" i="5"/>
  <c r="W230" i="5"/>
  <c r="X230" i="5"/>
  <c r="V231" i="5"/>
  <c r="W231" i="5"/>
  <c r="X231" i="5"/>
  <c r="V232" i="5"/>
  <c r="W232" i="5"/>
  <c r="X232" i="5"/>
  <c r="V233" i="5"/>
  <c r="W233" i="5"/>
  <c r="X233" i="5"/>
  <c r="V234" i="5"/>
  <c r="W234" i="5"/>
  <c r="X234" i="5"/>
  <c r="V235" i="5"/>
  <c r="W235" i="5"/>
  <c r="X235" i="5"/>
  <c r="V236" i="5"/>
  <c r="W236" i="5"/>
  <c r="X236" i="5"/>
  <c r="V237" i="5"/>
  <c r="W237" i="5"/>
  <c r="X237" i="5"/>
  <c r="V238" i="5"/>
  <c r="W238" i="5"/>
  <c r="X238" i="5"/>
  <c r="V239" i="5"/>
  <c r="W239" i="5"/>
  <c r="X239" i="5"/>
  <c r="V240" i="5"/>
  <c r="W240" i="5"/>
  <c r="X240" i="5"/>
  <c r="V241" i="5"/>
  <c r="W241" i="5"/>
  <c r="X241" i="5"/>
  <c r="V242" i="5"/>
  <c r="W242" i="5"/>
  <c r="X242" i="5"/>
  <c r="V243" i="5"/>
  <c r="W243" i="5"/>
  <c r="X243" i="5"/>
  <c r="V244" i="5"/>
  <c r="W244" i="5"/>
  <c r="X244" i="5"/>
  <c r="V245" i="5"/>
  <c r="W245" i="5"/>
  <c r="X245" i="5"/>
  <c r="V246" i="5"/>
  <c r="W246" i="5"/>
  <c r="X246" i="5"/>
  <c r="V247" i="5"/>
  <c r="W247" i="5"/>
  <c r="X247" i="5"/>
  <c r="V248" i="5"/>
  <c r="W248" i="5"/>
  <c r="X248" i="5"/>
  <c r="V249" i="5"/>
  <c r="W249" i="5"/>
  <c r="X249" i="5"/>
  <c r="V250" i="5"/>
  <c r="W250" i="5"/>
  <c r="X250" i="5"/>
  <c r="V251" i="5"/>
  <c r="W251" i="5"/>
  <c r="X251" i="5"/>
  <c r="V252" i="5"/>
  <c r="W252" i="5"/>
  <c r="X252" i="5"/>
  <c r="V253" i="5"/>
  <c r="W253" i="5"/>
  <c r="X253" i="5"/>
  <c r="V254" i="5"/>
  <c r="W254" i="5"/>
  <c r="X254" i="5"/>
  <c r="V255" i="5"/>
  <c r="W255" i="5"/>
  <c r="X255" i="5"/>
  <c r="V256" i="5"/>
  <c r="W256" i="5"/>
  <c r="X256" i="5"/>
  <c r="V257" i="5"/>
  <c r="W257" i="5"/>
  <c r="X257" i="5"/>
  <c r="V258" i="5"/>
  <c r="W258" i="5"/>
  <c r="X258" i="5"/>
  <c r="V259" i="5"/>
  <c r="W259" i="5"/>
  <c r="X259" i="5"/>
  <c r="V260" i="5"/>
  <c r="W260" i="5"/>
  <c r="X260" i="5"/>
  <c r="V261" i="5"/>
  <c r="W261" i="5"/>
  <c r="X261" i="5"/>
  <c r="V262" i="5"/>
  <c r="W262" i="5"/>
  <c r="X262" i="5"/>
  <c r="V263" i="5"/>
  <c r="W263" i="5"/>
  <c r="X263" i="5"/>
  <c r="V264" i="5"/>
  <c r="W264" i="5"/>
  <c r="X264" i="5"/>
  <c r="V265" i="5"/>
  <c r="W265" i="5"/>
  <c r="X265" i="5"/>
  <c r="V266" i="5"/>
  <c r="W266" i="5"/>
  <c r="X266" i="5"/>
  <c r="V267" i="5"/>
  <c r="W267" i="5"/>
  <c r="X267" i="5"/>
  <c r="V268" i="5"/>
  <c r="W268" i="5"/>
  <c r="X268" i="5"/>
  <c r="V269" i="5"/>
  <c r="W269" i="5"/>
  <c r="X269" i="5"/>
  <c r="V270" i="5"/>
  <c r="W270" i="5"/>
  <c r="X270" i="5"/>
  <c r="V271" i="5"/>
  <c r="W271" i="5"/>
  <c r="X271" i="5"/>
  <c r="V272" i="5"/>
  <c r="W272" i="5"/>
  <c r="X272" i="5"/>
  <c r="V273" i="5"/>
  <c r="W273" i="5"/>
  <c r="X273" i="5"/>
  <c r="V274" i="5"/>
  <c r="W274" i="5"/>
  <c r="X274" i="5"/>
  <c r="V275" i="5"/>
  <c r="W275" i="5"/>
  <c r="X275" i="5"/>
  <c r="V276" i="5"/>
  <c r="W276" i="5"/>
  <c r="X276" i="5"/>
  <c r="V277" i="5"/>
  <c r="W277" i="5"/>
  <c r="X277" i="5"/>
  <c r="V278" i="5"/>
  <c r="W278" i="5"/>
  <c r="X278" i="5"/>
  <c r="V279" i="5"/>
  <c r="W279" i="5"/>
  <c r="X279" i="5"/>
  <c r="V280" i="5"/>
  <c r="W280" i="5"/>
  <c r="X280" i="5"/>
  <c r="V281" i="5"/>
  <c r="W281" i="5"/>
  <c r="X281" i="5"/>
  <c r="V282" i="5"/>
  <c r="W282" i="5"/>
  <c r="X282" i="5"/>
  <c r="V283" i="5"/>
  <c r="W283" i="5"/>
  <c r="X283" i="5"/>
  <c r="V284" i="5"/>
  <c r="W284" i="5"/>
  <c r="X284" i="5"/>
  <c r="V285" i="5"/>
  <c r="W285" i="5"/>
  <c r="X285" i="5"/>
  <c r="V286" i="5"/>
  <c r="W286" i="5"/>
  <c r="X286" i="5"/>
  <c r="V287" i="5"/>
  <c r="W287" i="5"/>
  <c r="X287" i="5"/>
  <c r="V288" i="5"/>
  <c r="W288" i="5"/>
  <c r="X288" i="5"/>
  <c r="V289" i="5"/>
  <c r="W289" i="5"/>
  <c r="X289" i="5"/>
  <c r="V290" i="5"/>
  <c r="W290" i="5"/>
  <c r="X290" i="5"/>
  <c r="V291" i="5"/>
  <c r="W291" i="5"/>
  <c r="X291" i="5"/>
  <c r="V292" i="5"/>
  <c r="W292" i="5"/>
  <c r="X292" i="5"/>
  <c r="V293" i="5"/>
  <c r="W293" i="5"/>
  <c r="X293" i="5"/>
  <c r="V294" i="5"/>
  <c r="W294" i="5"/>
  <c r="X294" i="5"/>
  <c r="V295" i="5"/>
  <c r="W295" i="5"/>
  <c r="X295" i="5"/>
  <c r="V296" i="5"/>
  <c r="W296" i="5"/>
  <c r="X296" i="5"/>
  <c r="V297" i="5"/>
  <c r="W297" i="5"/>
  <c r="X297" i="5"/>
  <c r="V298" i="5"/>
  <c r="W298" i="5"/>
  <c r="X298" i="5"/>
  <c r="V299" i="5"/>
  <c r="W299" i="5"/>
  <c r="X299" i="5"/>
  <c r="V300" i="5"/>
  <c r="W300" i="5"/>
  <c r="X300" i="5"/>
  <c r="V301" i="5"/>
  <c r="W301" i="5"/>
  <c r="X301" i="5"/>
  <c r="V302" i="5"/>
  <c r="W302" i="5"/>
  <c r="X302" i="5"/>
  <c r="V303" i="5"/>
  <c r="W303" i="5"/>
  <c r="X303" i="5"/>
  <c r="V304" i="5"/>
  <c r="W304" i="5"/>
  <c r="X304" i="5"/>
  <c r="V305" i="5"/>
  <c r="W305" i="5"/>
  <c r="X305" i="5"/>
  <c r="V306" i="5"/>
  <c r="W306" i="5"/>
  <c r="X306" i="5"/>
  <c r="V307" i="5"/>
  <c r="W307" i="5"/>
  <c r="X307" i="5"/>
  <c r="V308" i="5"/>
  <c r="W308" i="5"/>
  <c r="X308" i="5"/>
  <c r="V309" i="5"/>
  <c r="W309" i="5"/>
  <c r="X309" i="5"/>
  <c r="V310" i="5"/>
  <c r="W310" i="5"/>
  <c r="X310" i="5"/>
  <c r="V311" i="5"/>
  <c r="W311" i="5"/>
  <c r="X311" i="5"/>
  <c r="V312" i="5"/>
  <c r="W312" i="5"/>
  <c r="X312" i="5"/>
  <c r="V313" i="5"/>
  <c r="W313" i="5"/>
  <c r="X313" i="5"/>
  <c r="V314" i="5"/>
  <c r="W314" i="5"/>
  <c r="X314" i="5"/>
  <c r="V315" i="5"/>
  <c r="W315" i="5"/>
  <c r="X315" i="5"/>
  <c r="V316" i="5"/>
  <c r="W316" i="5"/>
  <c r="X316" i="5"/>
  <c r="V317" i="5"/>
  <c r="W317" i="5"/>
  <c r="X317" i="5"/>
  <c r="V318" i="5"/>
  <c r="W318" i="5"/>
  <c r="X318" i="5"/>
  <c r="V319" i="5"/>
  <c r="W319" i="5"/>
  <c r="X319" i="5"/>
  <c r="V320" i="5"/>
  <c r="W320" i="5"/>
  <c r="X320" i="5"/>
  <c r="V321" i="5"/>
  <c r="W321" i="5"/>
  <c r="X321" i="5"/>
  <c r="V322" i="5"/>
  <c r="W322" i="5"/>
  <c r="X322" i="5"/>
  <c r="V323" i="5"/>
  <c r="W323" i="5"/>
  <c r="X323" i="5"/>
  <c r="V324" i="5"/>
  <c r="W324" i="5"/>
  <c r="X324" i="5"/>
  <c r="V325" i="5"/>
  <c r="W325" i="5"/>
  <c r="X325" i="5"/>
  <c r="V326" i="5"/>
  <c r="W326" i="5"/>
  <c r="X326" i="5"/>
  <c r="V327" i="5"/>
  <c r="W327" i="5"/>
  <c r="X327" i="5"/>
  <c r="V328" i="5"/>
  <c r="W328" i="5"/>
  <c r="X328" i="5"/>
  <c r="V329" i="5"/>
  <c r="W329" i="5"/>
  <c r="X329" i="5"/>
  <c r="V330" i="5"/>
  <c r="W330" i="5"/>
  <c r="X330" i="5"/>
  <c r="V331" i="5"/>
  <c r="W331" i="5"/>
  <c r="X331" i="5"/>
  <c r="V332" i="5"/>
  <c r="W332" i="5"/>
  <c r="X332" i="5"/>
  <c r="V333" i="5"/>
  <c r="W333" i="5"/>
  <c r="X333" i="5"/>
  <c r="V334" i="5"/>
  <c r="W334" i="5"/>
  <c r="X334" i="5"/>
  <c r="V335" i="5"/>
  <c r="W335" i="5"/>
  <c r="X335" i="5"/>
  <c r="V336" i="5"/>
  <c r="W336" i="5"/>
  <c r="X336" i="5"/>
  <c r="V337" i="5"/>
  <c r="W337" i="5"/>
  <c r="X337" i="5"/>
  <c r="V338" i="5"/>
  <c r="W338" i="5"/>
  <c r="X338" i="5"/>
  <c r="V339" i="5"/>
  <c r="W339" i="5"/>
  <c r="X339" i="5"/>
  <c r="V340" i="5"/>
  <c r="W340" i="5"/>
  <c r="X340" i="5"/>
  <c r="V341" i="5"/>
  <c r="W341" i="5"/>
  <c r="X341" i="5"/>
  <c r="V342" i="5"/>
  <c r="W342" i="5"/>
  <c r="X342" i="5"/>
  <c r="V343" i="5"/>
  <c r="W343" i="5"/>
  <c r="X343" i="5"/>
  <c r="V344" i="5"/>
  <c r="W344" i="5"/>
  <c r="X344" i="5"/>
  <c r="V345" i="5"/>
  <c r="W345" i="5"/>
  <c r="X345" i="5"/>
  <c r="V346" i="5"/>
  <c r="W346" i="5"/>
  <c r="X346" i="5"/>
  <c r="V347" i="5"/>
  <c r="W347" i="5"/>
  <c r="X347" i="5"/>
  <c r="V348" i="5"/>
  <c r="W348" i="5"/>
  <c r="X348" i="5"/>
  <c r="V349" i="5"/>
  <c r="W349" i="5"/>
  <c r="X349" i="5"/>
  <c r="V350" i="5"/>
  <c r="W350" i="5"/>
  <c r="X350" i="5"/>
  <c r="V351" i="5"/>
  <c r="W351" i="5"/>
  <c r="X351" i="5"/>
  <c r="V352" i="5"/>
  <c r="W352" i="5"/>
  <c r="X352" i="5"/>
  <c r="V353" i="5"/>
  <c r="W353" i="5"/>
  <c r="X353" i="5"/>
  <c r="V354" i="5"/>
  <c r="W354" i="5"/>
  <c r="X354" i="5"/>
  <c r="V355" i="5"/>
  <c r="W355" i="5"/>
  <c r="X355" i="5"/>
  <c r="V356" i="5"/>
  <c r="W356" i="5"/>
  <c r="X356" i="5"/>
  <c r="V357" i="5"/>
  <c r="W357" i="5"/>
  <c r="X357" i="5"/>
  <c r="V358" i="5"/>
  <c r="W358" i="5"/>
  <c r="X358" i="5"/>
  <c r="V359" i="5"/>
  <c r="W359" i="5"/>
  <c r="X359" i="5"/>
  <c r="V360" i="5"/>
  <c r="W360" i="5"/>
  <c r="X360" i="5"/>
  <c r="V361" i="5"/>
  <c r="W361" i="5"/>
  <c r="X361" i="5"/>
  <c r="V362" i="5"/>
  <c r="W362" i="5"/>
  <c r="X362" i="5"/>
  <c r="V363" i="5"/>
  <c r="W363" i="5"/>
  <c r="X363" i="5"/>
  <c r="V364" i="5"/>
  <c r="W364" i="5"/>
  <c r="X364" i="5"/>
  <c r="V365" i="5"/>
  <c r="W365" i="5"/>
  <c r="X365" i="5"/>
  <c r="V366" i="5"/>
  <c r="W366" i="5"/>
  <c r="X366" i="5"/>
  <c r="V367" i="5"/>
  <c r="W367" i="5"/>
  <c r="X367" i="5"/>
  <c r="V368" i="5"/>
  <c r="W368" i="5"/>
  <c r="X368" i="5"/>
  <c r="V369" i="5"/>
  <c r="W369" i="5"/>
  <c r="X369" i="5"/>
  <c r="V370" i="5"/>
  <c r="W370" i="5"/>
  <c r="X370" i="5"/>
  <c r="V371" i="5"/>
  <c r="W371" i="5"/>
  <c r="X371" i="5"/>
  <c r="V372" i="5"/>
  <c r="W372" i="5"/>
  <c r="X372" i="5"/>
  <c r="V373" i="5"/>
  <c r="W373" i="5"/>
  <c r="X373" i="5"/>
  <c r="V374" i="5"/>
  <c r="W374" i="5"/>
  <c r="X374" i="5"/>
  <c r="V375" i="5"/>
  <c r="W375" i="5"/>
  <c r="X375" i="5"/>
  <c r="V376" i="5"/>
  <c r="W376" i="5"/>
  <c r="X376" i="5"/>
  <c r="V377" i="5"/>
  <c r="W377" i="5"/>
  <c r="X377" i="5"/>
  <c r="V378" i="5"/>
  <c r="W378" i="5"/>
  <c r="X378" i="5"/>
  <c r="V379" i="5"/>
  <c r="W379" i="5"/>
  <c r="X379" i="5"/>
  <c r="V380" i="5"/>
  <c r="W380" i="5"/>
  <c r="X380" i="5"/>
  <c r="V381" i="5"/>
  <c r="W381" i="5"/>
  <c r="X381" i="5"/>
  <c r="V382" i="5"/>
  <c r="W382" i="5"/>
  <c r="X382" i="5"/>
  <c r="V383" i="5"/>
  <c r="W383" i="5"/>
  <c r="X383" i="5"/>
  <c r="V384" i="5"/>
  <c r="W384" i="5"/>
  <c r="X384" i="5"/>
  <c r="V385" i="5"/>
  <c r="W385" i="5"/>
  <c r="X385" i="5"/>
  <c r="V386" i="5"/>
  <c r="W386" i="5"/>
  <c r="X386" i="5"/>
  <c r="V387" i="5"/>
  <c r="W387" i="5"/>
  <c r="X387" i="5"/>
  <c r="V388" i="5"/>
  <c r="W388" i="5"/>
  <c r="X388" i="5"/>
  <c r="V389" i="5"/>
  <c r="W389" i="5"/>
  <c r="X389" i="5"/>
  <c r="V390" i="5"/>
  <c r="W390" i="5"/>
  <c r="X390" i="5"/>
  <c r="V391" i="5"/>
  <c r="W391" i="5"/>
  <c r="X391" i="5"/>
  <c r="V392" i="5"/>
  <c r="W392" i="5"/>
  <c r="X392" i="5"/>
  <c r="V393" i="5"/>
  <c r="W393" i="5"/>
  <c r="X393" i="5"/>
  <c r="V394" i="5"/>
  <c r="W394" i="5"/>
  <c r="X394" i="5"/>
  <c r="V395" i="5"/>
  <c r="W395" i="5"/>
  <c r="X395" i="5"/>
  <c r="V396" i="5"/>
  <c r="W396" i="5"/>
  <c r="X396" i="5"/>
  <c r="V397" i="5"/>
  <c r="W397" i="5"/>
  <c r="X397" i="5"/>
  <c r="V398" i="5"/>
  <c r="W398" i="5"/>
  <c r="X398" i="5"/>
  <c r="V399" i="5"/>
  <c r="W399" i="5"/>
  <c r="X399" i="5"/>
  <c r="V400" i="5"/>
  <c r="W400" i="5"/>
  <c r="X400" i="5"/>
  <c r="V401" i="5"/>
  <c r="W401" i="5"/>
  <c r="X401" i="5"/>
  <c r="V402" i="5"/>
  <c r="W402" i="5"/>
  <c r="X402" i="5"/>
  <c r="V403" i="5"/>
  <c r="W403" i="5"/>
  <c r="X403" i="5"/>
  <c r="V404" i="5"/>
  <c r="W404" i="5"/>
  <c r="X404" i="5"/>
  <c r="V405" i="5"/>
  <c r="W405" i="5"/>
  <c r="X405" i="5"/>
  <c r="V406" i="5"/>
  <c r="W406" i="5"/>
  <c r="X406" i="5"/>
  <c r="V407" i="5"/>
  <c r="W407" i="5"/>
  <c r="X407" i="5"/>
  <c r="V408" i="5"/>
  <c r="W408" i="5"/>
  <c r="X408" i="5"/>
  <c r="V409" i="5"/>
  <c r="W409" i="5"/>
  <c r="X409" i="5"/>
  <c r="V410" i="5"/>
  <c r="W410" i="5"/>
  <c r="X410" i="5"/>
  <c r="V411" i="5"/>
  <c r="W411" i="5"/>
  <c r="X411" i="5"/>
  <c r="V412" i="5"/>
  <c r="W412" i="5"/>
  <c r="X412" i="5"/>
  <c r="V413" i="5"/>
  <c r="W413" i="5"/>
  <c r="X413" i="5"/>
  <c r="V414" i="5"/>
  <c r="W414" i="5"/>
  <c r="X414" i="5"/>
  <c r="V415" i="5"/>
  <c r="W415" i="5"/>
  <c r="X415" i="5"/>
  <c r="V416" i="5"/>
  <c r="W416" i="5"/>
  <c r="X416" i="5"/>
  <c r="V417" i="5"/>
  <c r="W417" i="5"/>
  <c r="X417" i="5"/>
  <c r="V418" i="5"/>
  <c r="W418" i="5"/>
  <c r="X418" i="5"/>
  <c r="V419" i="5"/>
  <c r="W419" i="5"/>
  <c r="X419" i="5"/>
  <c r="V420" i="5"/>
  <c r="W420" i="5"/>
  <c r="X420" i="5"/>
  <c r="V421" i="5"/>
  <c r="W421" i="5"/>
  <c r="X421" i="5"/>
  <c r="V422" i="5"/>
  <c r="W422" i="5"/>
  <c r="X422" i="5"/>
  <c r="V423" i="5"/>
  <c r="W423" i="5"/>
  <c r="X423" i="5"/>
  <c r="V424" i="5"/>
  <c r="W424" i="5"/>
  <c r="X424" i="5"/>
  <c r="V425" i="5"/>
  <c r="W425" i="5"/>
  <c r="X425" i="5"/>
  <c r="V426" i="5"/>
  <c r="W426" i="5"/>
  <c r="X426" i="5"/>
  <c r="V427" i="5"/>
  <c r="W427" i="5"/>
  <c r="X427" i="5"/>
  <c r="V428" i="5"/>
  <c r="W428" i="5"/>
  <c r="X428" i="5"/>
  <c r="V429" i="5"/>
  <c r="W429" i="5"/>
  <c r="X429" i="5"/>
  <c r="V430" i="5"/>
  <c r="W430" i="5"/>
  <c r="X430" i="5"/>
  <c r="V431" i="5"/>
  <c r="W431" i="5"/>
  <c r="X431" i="5"/>
  <c r="V432" i="5"/>
  <c r="W432" i="5"/>
  <c r="X432" i="5"/>
  <c r="V433" i="5"/>
  <c r="W433" i="5"/>
  <c r="X433" i="5"/>
  <c r="V434" i="5"/>
  <c r="W434" i="5"/>
  <c r="X434" i="5"/>
  <c r="V435" i="5"/>
  <c r="W435" i="5"/>
  <c r="X435" i="5"/>
  <c r="V436" i="5"/>
  <c r="W436" i="5"/>
  <c r="X436" i="5"/>
  <c r="V437" i="5"/>
  <c r="W437" i="5"/>
  <c r="X437" i="5"/>
  <c r="V438" i="5"/>
  <c r="W438" i="5"/>
  <c r="X438" i="5"/>
  <c r="V439" i="5"/>
  <c r="W439" i="5"/>
  <c r="X439" i="5"/>
  <c r="V440" i="5"/>
  <c r="W440" i="5"/>
  <c r="X440" i="5"/>
  <c r="V441" i="5"/>
  <c r="W441" i="5"/>
  <c r="X441" i="5"/>
  <c r="V442" i="5"/>
  <c r="W442" i="5"/>
  <c r="X442" i="5"/>
  <c r="V443" i="5"/>
  <c r="W443" i="5"/>
  <c r="X443" i="5"/>
  <c r="V444" i="5"/>
  <c r="W444" i="5"/>
  <c r="X444" i="5"/>
  <c r="V445" i="5"/>
  <c r="W445" i="5"/>
  <c r="X445" i="5"/>
  <c r="V446" i="5"/>
  <c r="W446" i="5"/>
  <c r="X446" i="5"/>
  <c r="V447" i="5"/>
  <c r="W447" i="5"/>
  <c r="X447" i="5"/>
  <c r="V448" i="5"/>
  <c r="W448" i="5"/>
  <c r="X448" i="5"/>
  <c r="V449" i="5"/>
  <c r="W449" i="5"/>
  <c r="X449" i="5"/>
  <c r="V450" i="5"/>
  <c r="W450" i="5"/>
  <c r="X450" i="5"/>
  <c r="V451" i="5"/>
  <c r="W451" i="5"/>
  <c r="X451" i="5"/>
  <c r="V452" i="5"/>
  <c r="W452" i="5"/>
  <c r="X452" i="5"/>
  <c r="V453" i="5"/>
  <c r="W453" i="5"/>
  <c r="X453" i="5"/>
  <c r="V454" i="5"/>
  <c r="W454" i="5"/>
  <c r="X454" i="5"/>
  <c r="V455" i="5"/>
  <c r="W455" i="5"/>
  <c r="X455" i="5"/>
  <c r="V456" i="5"/>
  <c r="W456" i="5"/>
  <c r="X456" i="5"/>
  <c r="V457" i="5"/>
  <c r="W457" i="5"/>
  <c r="X457" i="5"/>
  <c r="V458" i="5"/>
  <c r="W458" i="5"/>
  <c r="X458" i="5"/>
  <c r="V459" i="5"/>
  <c r="W459" i="5"/>
  <c r="X459" i="5"/>
  <c r="V460" i="5"/>
  <c r="W460" i="5"/>
  <c r="X460" i="5"/>
  <c r="V461" i="5"/>
  <c r="W461" i="5"/>
  <c r="X461" i="5"/>
  <c r="V462" i="5"/>
  <c r="W462" i="5"/>
  <c r="X462" i="5"/>
  <c r="V463" i="5"/>
  <c r="W463" i="5"/>
  <c r="X463" i="5"/>
  <c r="V464" i="5"/>
  <c r="W464" i="5"/>
  <c r="X464" i="5"/>
  <c r="V465" i="5"/>
  <c r="W465" i="5"/>
  <c r="X465" i="5"/>
  <c r="V466" i="5"/>
  <c r="W466" i="5"/>
  <c r="X466" i="5"/>
  <c r="V467" i="5"/>
  <c r="W467" i="5"/>
  <c r="X467" i="5"/>
  <c r="V468" i="5"/>
  <c r="W468" i="5"/>
  <c r="X468" i="5"/>
  <c r="V469" i="5"/>
  <c r="W469" i="5"/>
  <c r="X469" i="5"/>
  <c r="V470" i="5"/>
  <c r="W470" i="5"/>
  <c r="X470" i="5"/>
  <c r="V471" i="5"/>
  <c r="W471" i="5"/>
  <c r="X471" i="5"/>
  <c r="V472" i="5"/>
  <c r="W472" i="5"/>
  <c r="X472" i="5"/>
  <c r="V473" i="5"/>
  <c r="W473" i="5"/>
  <c r="X473" i="5"/>
  <c r="V474" i="5"/>
  <c r="W474" i="5"/>
  <c r="X474" i="5"/>
  <c r="V475" i="5"/>
  <c r="W475" i="5"/>
  <c r="X475" i="5"/>
  <c r="V476" i="5"/>
  <c r="W476" i="5"/>
  <c r="X476" i="5"/>
  <c r="V477" i="5"/>
  <c r="W477" i="5"/>
  <c r="X477" i="5"/>
  <c r="V478" i="5"/>
  <c r="W478" i="5"/>
  <c r="X478" i="5"/>
  <c r="V479" i="5"/>
  <c r="W479" i="5"/>
  <c r="X479" i="5"/>
  <c r="V480" i="5"/>
  <c r="W480" i="5"/>
  <c r="X480" i="5"/>
  <c r="V481" i="5"/>
  <c r="W481" i="5"/>
  <c r="X481" i="5"/>
  <c r="V482" i="5"/>
  <c r="W482" i="5"/>
  <c r="X482" i="5"/>
  <c r="V483" i="5"/>
  <c r="W483" i="5"/>
  <c r="X483" i="5"/>
  <c r="V484" i="5"/>
  <c r="W484" i="5"/>
  <c r="X484" i="5"/>
  <c r="V485" i="5"/>
  <c r="W485" i="5"/>
  <c r="X485" i="5"/>
  <c r="V486" i="5"/>
  <c r="W486" i="5"/>
  <c r="X486" i="5"/>
  <c r="V487" i="5"/>
  <c r="W487" i="5"/>
  <c r="X487" i="5"/>
  <c r="V488" i="5"/>
  <c r="W488" i="5"/>
  <c r="X488" i="5"/>
  <c r="V489" i="5"/>
  <c r="W489" i="5"/>
  <c r="X489" i="5"/>
  <c r="V490" i="5"/>
  <c r="W490" i="5"/>
  <c r="X490" i="5"/>
  <c r="V491" i="5"/>
  <c r="W491" i="5"/>
  <c r="X491" i="5"/>
  <c r="V492" i="5"/>
  <c r="W492" i="5"/>
  <c r="X492" i="5"/>
  <c r="V493" i="5"/>
  <c r="W493" i="5"/>
  <c r="X493" i="5"/>
  <c r="V494" i="5"/>
  <c r="W494" i="5"/>
  <c r="X494" i="5"/>
  <c r="V495" i="5"/>
  <c r="W495" i="5"/>
  <c r="X495" i="5"/>
  <c r="V496" i="5"/>
  <c r="W496" i="5"/>
  <c r="X496" i="5"/>
  <c r="V497" i="5"/>
  <c r="W497" i="5"/>
  <c r="X497" i="5"/>
  <c r="V498" i="5"/>
  <c r="W498" i="5"/>
  <c r="X498" i="5"/>
  <c r="V499" i="5"/>
  <c r="W499" i="5"/>
  <c r="X499" i="5"/>
  <c r="V500" i="5"/>
  <c r="W500" i="5"/>
  <c r="X500" i="5"/>
  <c r="V501" i="5"/>
  <c r="W501" i="5"/>
  <c r="X501" i="5"/>
  <c r="V502" i="5"/>
  <c r="W502" i="5"/>
  <c r="X502" i="5"/>
  <c r="V503" i="5"/>
  <c r="W503" i="5"/>
  <c r="X503" i="5"/>
  <c r="V504" i="5"/>
  <c r="W504" i="5"/>
  <c r="X504" i="5"/>
  <c r="V505" i="5"/>
  <c r="W505" i="5"/>
  <c r="X505" i="5"/>
  <c r="V506" i="5"/>
  <c r="W506" i="5"/>
  <c r="X506" i="5"/>
  <c r="V507" i="5"/>
  <c r="W507" i="5"/>
  <c r="X507" i="5"/>
  <c r="V508" i="5"/>
  <c r="W508" i="5"/>
  <c r="X508" i="5"/>
  <c r="V509" i="5"/>
  <c r="W509" i="5"/>
  <c r="X509" i="5"/>
  <c r="V510" i="5"/>
  <c r="W510" i="5"/>
  <c r="X510" i="5"/>
  <c r="V511" i="5"/>
  <c r="W511" i="5"/>
  <c r="X511" i="5"/>
  <c r="V512" i="5"/>
  <c r="W512" i="5"/>
  <c r="X512" i="5"/>
  <c r="V513" i="5"/>
  <c r="W513" i="5"/>
  <c r="X513" i="5"/>
  <c r="V514" i="5"/>
  <c r="W514" i="5"/>
  <c r="X514" i="5"/>
  <c r="V515" i="5"/>
  <c r="W515" i="5"/>
  <c r="X515" i="5"/>
  <c r="V516" i="5"/>
  <c r="W516" i="5"/>
  <c r="X516" i="5"/>
  <c r="V517" i="5"/>
  <c r="W517" i="5"/>
  <c r="X517" i="5"/>
  <c r="V518" i="5"/>
  <c r="W518" i="5"/>
  <c r="X518" i="5"/>
  <c r="V519" i="5"/>
  <c r="W519" i="5"/>
  <c r="X519" i="5"/>
  <c r="V520" i="5"/>
  <c r="W520" i="5"/>
  <c r="X520" i="5"/>
  <c r="V521" i="5"/>
  <c r="W521" i="5"/>
  <c r="X521" i="5"/>
  <c r="V522" i="5"/>
  <c r="W522" i="5"/>
  <c r="X522" i="5"/>
  <c r="V523" i="5"/>
  <c r="W523" i="5"/>
  <c r="X523" i="5"/>
  <c r="V524" i="5"/>
  <c r="W524" i="5"/>
  <c r="X524" i="5"/>
  <c r="V525" i="5"/>
  <c r="W525" i="5"/>
  <c r="X525" i="5"/>
  <c r="V526" i="5"/>
  <c r="W526" i="5"/>
  <c r="X526" i="5"/>
  <c r="V527" i="5"/>
  <c r="W527" i="5"/>
  <c r="X527" i="5"/>
  <c r="V528" i="5"/>
  <c r="W528" i="5"/>
  <c r="X528" i="5"/>
  <c r="V529" i="5"/>
  <c r="W529" i="5"/>
  <c r="X529" i="5"/>
  <c r="V530" i="5"/>
  <c r="W530" i="5"/>
  <c r="X530" i="5"/>
  <c r="V531" i="5"/>
  <c r="W531" i="5"/>
  <c r="X531" i="5"/>
  <c r="V532" i="5"/>
  <c r="W532" i="5"/>
  <c r="X532" i="5"/>
  <c r="V533" i="5"/>
  <c r="W533" i="5"/>
  <c r="X533" i="5"/>
  <c r="V534" i="5"/>
  <c r="W534" i="5"/>
  <c r="X534" i="5"/>
  <c r="V535" i="5"/>
  <c r="W535" i="5"/>
  <c r="X535" i="5"/>
  <c r="V536" i="5"/>
  <c r="W536" i="5"/>
  <c r="X536" i="5"/>
  <c r="V537" i="5"/>
  <c r="W537" i="5"/>
  <c r="X537" i="5"/>
  <c r="V538" i="5"/>
  <c r="W538" i="5"/>
  <c r="X538" i="5"/>
  <c r="V539" i="5"/>
  <c r="W539" i="5"/>
  <c r="X539" i="5"/>
  <c r="V540" i="5"/>
  <c r="W540" i="5"/>
  <c r="X540" i="5"/>
  <c r="V541" i="5"/>
  <c r="W541" i="5"/>
  <c r="X541" i="5"/>
  <c r="V542" i="5"/>
  <c r="W542" i="5"/>
  <c r="X542" i="5"/>
  <c r="V543" i="5"/>
  <c r="W543" i="5"/>
  <c r="X543" i="5"/>
  <c r="V544" i="5"/>
  <c r="W544" i="5"/>
  <c r="X544" i="5"/>
  <c r="V545" i="5"/>
  <c r="W545" i="5"/>
  <c r="X545" i="5"/>
  <c r="V546" i="5"/>
  <c r="W546" i="5"/>
  <c r="X546" i="5"/>
  <c r="V547" i="5"/>
  <c r="W547" i="5"/>
  <c r="X547" i="5"/>
  <c r="V548" i="5"/>
  <c r="W548" i="5"/>
  <c r="X548" i="5"/>
  <c r="V549" i="5"/>
  <c r="W549" i="5"/>
  <c r="X549" i="5"/>
  <c r="V550" i="5"/>
  <c r="W550" i="5"/>
  <c r="X550" i="5"/>
  <c r="V551" i="5"/>
  <c r="W551" i="5"/>
  <c r="X551" i="5"/>
  <c r="V552" i="5"/>
  <c r="W552" i="5"/>
  <c r="X552" i="5"/>
  <c r="V553" i="5"/>
  <c r="W553" i="5"/>
  <c r="X553" i="5"/>
  <c r="V554" i="5"/>
  <c r="W554" i="5"/>
  <c r="X554" i="5"/>
  <c r="V555" i="5"/>
  <c r="W555" i="5"/>
  <c r="X555" i="5"/>
  <c r="V556" i="5"/>
  <c r="W556" i="5"/>
  <c r="X556" i="5"/>
  <c r="V557" i="5"/>
  <c r="W557" i="5"/>
  <c r="X557" i="5"/>
  <c r="V558" i="5"/>
  <c r="W558" i="5"/>
  <c r="X558" i="5"/>
  <c r="V559" i="5"/>
  <c r="W559" i="5"/>
  <c r="X559" i="5"/>
  <c r="V560" i="5"/>
  <c r="W560" i="5"/>
  <c r="X560" i="5"/>
  <c r="V561" i="5"/>
  <c r="W561" i="5"/>
  <c r="X561" i="5"/>
  <c r="V562" i="5"/>
  <c r="W562" i="5"/>
  <c r="X562" i="5"/>
  <c r="V563" i="5"/>
  <c r="W563" i="5"/>
  <c r="X563" i="5"/>
  <c r="V564" i="5"/>
  <c r="W564" i="5"/>
  <c r="X564" i="5"/>
  <c r="V565" i="5"/>
  <c r="W565" i="5"/>
  <c r="X565" i="5"/>
  <c r="V566" i="5"/>
  <c r="W566" i="5"/>
  <c r="X566" i="5"/>
  <c r="V567" i="5"/>
  <c r="W567" i="5"/>
  <c r="X567" i="5"/>
  <c r="V568" i="5"/>
  <c r="W568" i="5"/>
  <c r="X568" i="5"/>
  <c r="V569" i="5"/>
  <c r="W569" i="5"/>
  <c r="X569" i="5"/>
  <c r="V570" i="5"/>
  <c r="W570" i="5"/>
  <c r="X570" i="5"/>
  <c r="V571" i="5"/>
  <c r="W571" i="5"/>
  <c r="X571" i="5"/>
  <c r="V572" i="5"/>
  <c r="W572" i="5"/>
  <c r="X572" i="5"/>
  <c r="V573" i="5"/>
  <c r="W573" i="5"/>
  <c r="X573" i="5"/>
  <c r="V574" i="5"/>
  <c r="W574" i="5"/>
  <c r="X574" i="5"/>
  <c r="V575" i="5"/>
  <c r="W575" i="5"/>
  <c r="X575" i="5"/>
  <c r="V576" i="5"/>
  <c r="W576" i="5"/>
  <c r="X576" i="5"/>
  <c r="V577" i="5"/>
  <c r="W577" i="5"/>
  <c r="X577" i="5"/>
  <c r="V578" i="5"/>
  <c r="W578" i="5"/>
  <c r="X578" i="5"/>
  <c r="V579" i="5"/>
  <c r="W579" i="5"/>
  <c r="X579" i="5"/>
  <c r="V580" i="5"/>
  <c r="W580" i="5"/>
  <c r="X580" i="5"/>
  <c r="V581" i="5"/>
  <c r="W581" i="5"/>
  <c r="X581" i="5"/>
  <c r="V582" i="5"/>
  <c r="W582" i="5"/>
  <c r="X582" i="5"/>
  <c r="V583" i="5"/>
  <c r="W583" i="5"/>
  <c r="X583" i="5"/>
  <c r="V584" i="5"/>
  <c r="W584" i="5"/>
  <c r="X584" i="5"/>
  <c r="V585" i="5"/>
  <c r="W585" i="5"/>
  <c r="X585" i="5"/>
  <c r="V586" i="5"/>
  <c r="W586" i="5"/>
  <c r="X586" i="5"/>
  <c r="V587" i="5"/>
  <c r="W587" i="5"/>
  <c r="X587" i="5"/>
  <c r="V588" i="5"/>
  <c r="W588" i="5"/>
  <c r="X588" i="5"/>
  <c r="V589" i="5"/>
  <c r="W589" i="5"/>
  <c r="X589" i="5"/>
  <c r="V590" i="5"/>
  <c r="W590" i="5"/>
  <c r="X590" i="5"/>
  <c r="V591" i="5"/>
  <c r="W591" i="5"/>
  <c r="X591" i="5"/>
  <c r="V592" i="5"/>
  <c r="W592" i="5"/>
  <c r="X592" i="5"/>
  <c r="V593" i="5"/>
  <c r="W593" i="5"/>
  <c r="X593" i="5"/>
  <c r="V594" i="5"/>
  <c r="W594" i="5"/>
  <c r="X594" i="5"/>
  <c r="V595" i="5"/>
  <c r="W595" i="5"/>
  <c r="X595" i="5"/>
  <c r="V596" i="5"/>
  <c r="W596" i="5"/>
  <c r="X596" i="5"/>
  <c r="V597" i="5"/>
  <c r="W597" i="5"/>
  <c r="X597" i="5"/>
  <c r="V598" i="5"/>
  <c r="W598" i="5"/>
  <c r="X598" i="5"/>
  <c r="V599" i="5"/>
  <c r="W599" i="5"/>
  <c r="X599" i="5"/>
  <c r="V600" i="5"/>
  <c r="W600" i="5"/>
  <c r="X600" i="5"/>
  <c r="V601" i="5"/>
  <c r="W601" i="5"/>
  <c r="X601" i="5"/>
  <c r="V602" i="5"/>
  <c r="W602" i="5"/>
  <c r="X602" i="5"/>
  <c r="V603" i="5"/>
  <c r="W603" i="5"/>
  <c r="X603" i="5"/>
  <c r="V604" i="5"/>
  <c r="W604" i="5"/>
  <c r="X604" i="5"/>
  <c r="V605" i="5"/>
  <c r="W605" i="5"/>
  <c r="X605" i="5"/>
  <c r="V606" i="5"/>
  <c r="W606" i="5"/>
  <c r="X606" i="5"/>
  <c r="V607" i="5"/>
  <c r="W607" i="5"/>
  <c r="X607" i="5"/>
  <c r="V608" i="5"/>
  <c r="W608" i="5"/>
  <c r="X608" i="5"/>
  <c r="V609" i="5"/>
  <c r="W609" i="5"/>
  <c r="X609" i="5"/>
  <c r="V610" i="5"/>
  <c r="W610" i="5"/>
  <c r="X610" i="5"/>
  <c r="V611" i="5"/>
  <c r="W611" i="5"/>
  <c r="X611" i="5"/>
  <c r="V612" i="5"/>
  <c r="W612" i="5"/>
  <c r="X612" i="5"/>
  <c r="V613" i="5"/>
  <c r="W613" i="5"/>
  <c r="X613" i="5"/>
  <c r="V614" i="5"/>
  <c r="W614" i="5"/>
  <c r="X614" i="5"/>
  <c r="V615" i="5"/>
  <c r="W615" i="5"/>
  <c r="X615" i="5"/>
  <c r="V616" i="5"/>
  <c r="W616" i="5"/>
  <c r="X616" i="5"/>
  <c r="V617" i="5"/>
  <c r="W617" i="5"/>
  <c r="X617" i="5"/>
  <c r="V618" i="5"/>
  <c r="W618" i="5"/>
  <c r="X618" i="5"/>
  <c r="V619" i="5"/>
  <c r="W619" i="5"/>
  <c r="X619" i="5"/>
  <c r="V620" i="5"/>
  <c r="W620" i="5"/>
  <c r="X620" i="5"/>
  <c r="V621" i="5"/>
  <c r="W621" i="5"/>
  <c r="X621" i="5"/>
  <c r="V622" i="5"/>
  <c r="W622" i="5"/>
  <c r="X622" i="5"/>
  <c r="V623" i="5"/>
  <c r="W623" i="5"/>
  <c r="X623" i="5"/>
  <c r="V624" i="5"/>
  <c r="W624" i="5"/>
  <c r="X624" i="5"/>
  <c r="V625" i="5"/>
  <c r="W625" i="5"/>
  <c r="X625" i="5"/>
  <c r="V626" i="5"/>
  <c r="W626" i="5"/>
  <c r="X626" i="5"/>
  <c r="V627" i="5"/>
  <c r="W627" i="5"/>
  <c r="X627" i="5"/>
  <c r="V628" i="5"/>
  <c r="W628" i="5"/>
  <c r="X628" i="5"/>
  <c r="V629" i="5"/>
  <c r="W629" i="5"/>
  <c r="X629" i="5"/>
  <c r="V630" i="5"/>
  <c r="W630" i="5"/>
  <c r="X630" i="5"/>
  <c r="V631" i="5"/>
  <c r="W631" i="5"/>
  <c r="X631" i="5"/>
  <c r="V632" i="5"/>
  <c r="W632" i="5"/>
  <c r="X632" i="5"/>
  <c r="V633" i="5"/>
  <c r="W633" i="5"/>
  <c r="X633" i="5"/>
  <c r="V634" i="5"/>
  <c r="W634" i="5"/>
  <c r="X634" i="5"/>
  <c r="V635" i="5"/>
  <c r="W635" i="5"/>
  <c r="X635" i="5"/>
  <c r="V636" i="5"/>
  <c r="W636" i="5"/>
  <c r="X636" i="5"/>
  <c r="V637" i="5"/>
  <c r="W637" i="5"/>
  <c r="X637" i="5"/>
  <c r="V638" i="5"/>
  <c r="W638" i="5"/>
  <c r="X638" i="5"/>
  <c r="V639" i="5"/>
  <c r="W639" i="5"/>
  <c r="X639" i="5"/>
  <c r="V640" i="5"/>
  <c r="W640" i="5"/>
  <c r="X640" i="5"/>
  <c r="V641" i="5"/>
  <c r="W641" i="5"/>
  <c r="X641" i="5"/>
  <c r="V642" i="5"/>
  <c r="W642" i="5"/>
  <c r="X642" i="5"/>
  <c r="V643" i="5"/>
  <c r="W643" i="5"/>
  <c r="X643" i="5"/>
  <c r="V644" i="5"/>
  <c r="W644" i="5"/>
  <c r="X644" i="5"/>
  <c r="V645" i="5"/>
  <c r="W645" i="5"/>
  <c r="X645" i="5"/>
  <c r="V646" i="5"/>
  <c r="W646" i="5"/>
  <c r="X646" i="5"/>
  <c r="V647" i="5"/>
  <c r="W647" i="5"/>
  <c r="X647" i="5"/>
  <c r="V648" i="5"/>
  <c r="W648" i="5"/>
  <c r="X648" i="5"/>
  <c r="V649" i="5"/>
  <c r="W649" i="5"/>
  <c r="X649" i="5"/>
  <c r="V650" i="5"/>
  <c r="W650" i="5"/>
  <c r="X650" i="5"/>
  <c r="V651" i="5"/>
  <c r="W651" i="5"/>
  <c r="X651" i="5"/>
  <c r="V652" i="5"/>
  <c r="W652" i="5"/>
  <c r="X652" i="5"/>
  <c r="V653" i="5"/>
  <c r="W653" i="5"/>
  <c r="X653" i="5"/>
  <c r="V654" i="5"/>
  <c r="W654" i="5"/>
  <c r="X654" i="5"/>
  <c r="V655" i="5"/>
  <c r="W655" i="5"/>
  <c r="X655" i="5"/>
  <c r="V656" i="5"/>
  <c r="W656" i="5"/>
  <c r="X656" i="5"/>
  <c r="V657" i="5"/>
  <c r="W657" i="5"/>
  <c r="X657" i="5"/>
  <c r="V658" i="5"/>
  <c r="W658" i="5"/>
  <c r="X658" i="5"/>
  <c r="V659" i="5"/>
  <c r="W659" i="5"/>
  <c r="X659" i="5"/>
  <c r="V660" i="5"/>
  <c r="W660" i="5"/>
  <c r="X660" i="5"/>
  <c r="V661" i="5"/>
  <c r="W661" i="5"/>
  <c r="X661" i="5"/>
  <c r="V662" i="5"/>
  <c r="W662" i="5"/>
  <c r="X662" i="5"/>
  <c r="V663" i="5"/>
  <c r="W663" i="5"/>
  <c r="X663" i="5"/>
  <c r="V664" i="5"/>
  <c r="W664" i="5"/>
  <c r="X664" i="5"/>
  <c r="V665" i="5"/>
  <c r="W665" i="5"/>
  <c r="X665" i="5"/>
  <c r="V666" i="5"/>
  <c r="W666" i="5"/>
  <c r="X666" i="5"/>
  <c r="V667" i="5"/>
  <c r="W667" i="5"/>
  <c r="X667" i="5"/>
  <c r="V668" i="5"/>
  <c r="W668" i="5"/>
  <c r="X668" i="5"/>
  <c r="V669" i="5"/>
  <c r="W669" i="5"/>
  <c r="X669" i="5"/>
  <c r="V670" i="5"/>
  <c r="W670" i="5"/>
  <c r="X670" i="5"/>
  <c r="V671" i="5"/>
  <c r="W671" i="5"/>
  <c r="X671" i="5"/>
  <c r="V672" i="5"/>
  <c r="W672" i="5"/>
  <c r="X672" i="5"/>
  <c r="V673" i="5"/>
  <c r="W673" i="5"/>
  <c r="X673" i="5"/>
  <c r="V674" i="5"/>
  <c r="W674" i="5"/>
  <c r="X674" i="5"/>
  <c r="V675" i="5"/>
  <c r="W675" i="5"/>
  <c r="X675" i="5"/>
  <c r="V676" i="5"/>
  <c r="W676" i="5"/>
  <c r="X676" i="5"/>
  <c r="V677" i="5"/>
  <c r="W677" i="5"/>
  <c r="X677" i="5"/>
  <c r="V678" i="5"/>
  <c r="W678" i="5"/>
  <c r="X678" i="5"/>
  <c r="V679" i="5"/>
  <c r="W679" i="5"/>
  <c r="X679" i="5"/>
  <c r="V680" i="5"/>
  <c r="W680" i="5"/>
  <c r="X680" i="5"/>
  <c r="V681" i="5"/>
  <c r="W681" i="5"/>
  <c r="X681" i="5"/>
  <c r="V682" i="5"/>
  <c r="W682" i="5"/>
  <c r="X682" i="5"/>
  <c r="V683" i="5"/>
  <c r="W683" i="5"/>
  <c r="X683" i="5"/>
  <c r="V684" i="5"/>
  <c r="W684" i="5"/>
  <c r="X684" i="5"/>
  <c r="V685" i="5"/>
  <c r="W685" i="5"/>
  <c r="X685" i="5"/>
  <c r="V686" i="5"/>
  <c r="W686" i="5"/>
  <c r="X686" i="5"/>
  <c r="V687" i="5"/>
  <c r="W687" i="5"/>
  <c r="X687" i="5"/>
  <c r="V688" i="5"/>
  <c r="W688" i="5"/>
  <c r="X688" i="5"/>
  <c r="V689" i="5"/>
  <c r="W689" i="5"/>
  <c r="X689" i="5"/>
  <c r="V690" i="5"/>
  <c r="W690" i="5"/>
  <c r="X690" i="5"/>
  <c r="V691" i="5"/>
  <c r="W691" i="5"/>
  <c r="X691" i="5"/>
  <c r="V692" i="5"/>
  <c r="W692" i="5"/>
  <c r="X692" i="5"/>
  <c r="V693" i="5"/>
  <c r="W693" i="5"/>
  <c r="X693" i="5"/>
  <c r="V694" i="5"/>
  <c r="W694" i="5"/>
  <c r="X694" i="5"/>
  <c r="V695" i="5"/>
  <c r="W695" i="5"/>
  <c r="X695" i="5"/>
  <c r="V696" i="5"/>
  <c r="W696" i="5"/>
  <c r="X696" i="5"/>
  <c r="V697" i="5"/>
  <c r="W697" i="5"/>
  <c r="X697" i="5"/>
  <c r="V698" i="5"/>
  <c r="W698" i="5"/>
  <c r="X698" i="5"/>
  <c r="V699" i="5"/>
  <c r="W699" i="5"/>
  <c r="X699" i="5"/>
  <c r="V700" i="5"/>
  <c r="W700" i="5"/>
  <c r="X700" i="5"/>
  <c r="V701" i="5"/>
  <c r="W701" i="5"/>
  <c r="X701" i="5"/>
  <c r="V702" i="5"/>
  <c r="W702" i="5"/>
  <c r="X702" i="5"/>
  <c r="V703" i="5"/>
  <c r="W703" i="5"/>
  <c r="X703" i="5"/>
  <c r="V704" i="5"/>
  <c r="W704" i="5"/>
  <c r="X704" i="5"/>
  <c r="V705" i="5"/>
  <c r="W705" i="5"/>
  <c r="X705" i="5"/>
  <c r="V706" i="5"/>
  <c r="W706" i="5"/>
  <c r="X706" i="5"/>
  <c r="V707" i="5"/>
  <c r="W707" i="5"/>
  <c r="X707" i="5"/>
  <c r="V708" i="5"/>
  <c r="W708" i="5"/>
  <c r="X708" i="5"/>
  <c r="V709" i="5"/>
  <c r="W709" i="5"/>
  <c r="X709" i="5"/>
  <c r="V710" i="5"/>
  <c r="W710" i="5"/>
  <c r="X710" i="5"/>
  <c r="V711" i="5"/>
  <c r="W711" i="5"/>
  <c r="X711" i="5"/>
  <c r="V712" i="5"/>
  <c r="W712" i="5"/>
  <c r="X712" i="5"/>
  <c r="V713" i="5"/>
  <c r="W713" i="5"/>
  <c r="X713" i="5"/>
  <c r="V714" i="5"/>
  <c r="W714" i="5"/>
  <c r="X714" i="5"/>
  <c r="V715" i="5"/>
  <c r="W715" i="5"/>
  <c r="X715" i="5"/>
  <c r="V716" i="5"/>
  <c r="W716" i="5"/>
  <c r="X716" i="5"/>
  <c r="V717" i="5"/>
  <c r="W717" i="5"/>
  <c r="X717" i="5"/>
  <c r="V718" i="5"/>
  <c r="W718" i="5"/>
  <c r="X718" i="5"/>
  <c r="V719" i="5"/>
  <c r="W719" i="5"/>
  <c r="X719" i="5"/>
  <c r="V720" i="5"/>
  <c r="W720" i="5"/>
  <c r="X720" i="5"/>
  <c r="V721" i="5"/>
  <c r="W721" i="5"/>
  <c r="X721" i="5"/>
  <c r="V722" i="5"/>
  <c r="W722" i="5"/>
  <c r="X722" i="5"/>
  <c r="V723" i="5"/>
  <c r="W723" i="5"/>
  <c r="X723" i="5"/>
  <c r="V724" i="5"/>
  <c r="W724" i="5"/>
  <c r="X724" i="5"/>
  <c r="V725" i="5"/>
  <c r="W725" i="5"/>
  <c r="X725" i="5"/>
  <c r="V726" i="5"/>
  <c r="W726" i="5"/>
  <c r="X726" i="5"/>
  <c r="V727" i="5"/>
  <c r="W727" i="5"/>
  <c r="X727" i="5"/>
  <c r="V728" i="5"/>
  <c r="W728" i="5"/>
  <c r="X728" i="5"/>
  <c r="V729" i="5"/>
  <c r="W729" i="5"/>
  <c r="X729" i="5"/>
  <c r="V730" i="5"/>
  <c r="W730" i="5"/>
  <c r="X730" i="5"/>
  <c r="V731" i="5"/>
  <c r="W731" i="5"/>
  <c r="X731" i="5"/>
  <c r="V732" i="5"/>
  <c r="W732" i="5"/>
  <c r="X732" i="5"/>
  <c r="V733" i="5"/>
  <c r="W733" i="5"/>
  <c r="X733" i="5"/>
  <c r="V734" i="5"/>
  <c r="W734" i="5"/>
  <c r="X734" i="5"/>
  <c r="V735" i="5"/>
  <c r="W735" i="5"/>
  <c r="X735" i="5"/>
  <c r="V736" i="5"/>
  <c r="W736" i="5"/>
  <c r="X736" i="5"/>
  <c r="V737" i="5"/>
  <c r="W737" i="5"/>
  <c r="X737" i="5"/>
  <c r="V738" i="5"/>
  <c r="W738" i="5"/>
  <c r="X738" i="5"/>
  <c r="V739" i="5"/>
  <c r="W739" i="5"/>
  <c r="X739" i="5"/>
  <c r="V740" i="5"/>
  <c r="W740" i="5"/>
  <c r="X740" i="5"/>
  <c r="V741" i="5"/>
  <c r="W741" i="5"/>
  <c r="X741" i="5"/>
  <c r="V742" i="5"/>
  <c r="W742" i="5"/>
  <c r="X742" i="5"/>
  <c r="V743" i="5"/>
  <c r="W743" i="5"/>
  <c r="X743" i="5"/>
  <c r="V744" i="5"/>
  <c r="W744" i="5"/>
  <c r="X744" i="5"/>
  <c r="V745" i="5"/>
  <c r="W745" i="5"/>
  <c r="X745" i="5"/>
  <c r="V746" i="5"/>
  <c r="W746" i="5"/>
  <c r="X746" i="5"/>
  <c r="V747" i="5"/>
  <c r="W747" i="5"/>
  <c r="X747" i="5"/>
  <c r="V748" i="5"/>
  <c r="W748" i="5"/>
  <c r="X748" i="5"/>
  <c r="V749" i="5"/>
  <c r="W749" i="5"/>
  <c r="X749" i="5"/>
  <c r="V750" i="5"/>
  <c r="W750" i="5"/>
  <c r="X750" i="5"/>
  <c r="V751" i="5"/>
  <c r="W751" i="5"/>
  <c r="X751" i="5"/>
  <c r="V752" i="5"/>
  <c r="W752" i="5"/>
  <c r="X752" i="5"/>
  <c r="V753" i="5"/>
  <c r="W753" i="5"/>
  <c r="X753" i="5"/>
  <c r="V754" i="5"/>
  <c r="W754" i="5"/>
  <c r="X754" i="5"/>
  <c r="V755" i="5"/>
  <c r="W755" i="5"/>
  <c r="X755" i="5"/>
  <c r="V756" i="5"/>
  <c r="W756" i="5"/>
  <c r="X756" i="5"/>
  <c r="V757" i="5"/>
  <c r="W757" i="5"/>
  <c r="X757" i="5"/>
  <c r="V758" i="5"/>
  <c r="W758" i="5"/>
  <c r="X758" i="5"/>
  <c r="V759" i="5"/>
  <c r="W759" i="5"/>
  <c r="X759" i="5"/>
  <c r="V760" i="5"/>
  <c r="W760" i="5"/>
  <c r="X760" i="5"/>
  <c r="V761" i="5"/>
  <c r="W761" i="5"/>
  <c r="X761" i="5"/>
  <c r="V762" i="5"/>
  <c r="W762" i="5"/>
  <c r="X762" i="5"/>
  <c r="V763" i="5"/>
  <c r="W763" i="5"/>
  <c r="X763" i="5"/>
  <c r="V764" i="5"/>
  <c r="W764" i="5"/>
  <c r="X764" i="5"/>
  <c r="V765" i="5"/>
  <c r="W765" i="5"/>
  <c r="X765" i="5"/>
  <c r="V766" i="5"/>
  <c r="W766" i="5"/>
  <c r="X766" i="5"/>
  <c r="V767" i="5"/>
  <c r="W767" i="5"/>
  <c r="X767" i="5"/>
  <c r="V768" i="5"/>
  <c r="W768" i="5"/>
  <c r="X768" i="5"/>
  <c r="V769" i="5"/>
  <c r="W769" i="5"/>
  <c r="X769" i="5"/>
  <c r="V770" i="5"/>
  <c r="W770" i="5"/>
  <c r="X770" i="5"/>
  <c r="V771" i="5"/>
  <c r="W771" i="5"/>
  <c r="X771" i="5"/>
  <c r="V772" i="5"/>
  <c r="W772" i="5"/>
  <c r="X772" i="5"/>
  <c r="V773" i="5"/>
  <c r="W773" i="5"/>
  <c r="X773" i="5"/>
  <c r="V774" i="5"/>
  <c r="W774" i="5"/>
  <c r="X774" i="5"/>
  <c r="V775" i="5"/>
  <c r="W775" i="5"/>
  <c r="X775" i="5"/>
  <c r="V776" i="5"/>
  <c r="W776" i="5"/>
  <c r="X776" i="5"/>
  <c r="V777" i="5"/>
  <c r="W777" i="5"/>
  <c r="X777" i="5"/>
  <c r="V778" i="5"/>
  <c r="W778" i="5"/>
  <c r="X778" i="5"/>
  <c r="V779" i="5"/>
  <c r="W779" i="5"/>
  <c r="X779" i="5"/>
  <c r="V780" i="5"/>
  <c r="W780" i="5"/>
  <c r="X780" i="5"/>
  <c r="V781" i="5"/>
  <c r="W781" i="5"/>
  <c r="X781" i="5"/>
  <c r="V782" i="5"/>
  <c r="W782" i="5"/>
  <c r="X782" i="5"/>
  <c r="V783" i="5"/>
  <c r="W783" i="5"/>
  <c r="X783" i="5"/>
  <c r="V784" i="5"/>
  <c r="W784" i="5"/>
  <c r="X784" i="5"/>
  <c r="V785" i="5"/>
  <c r="W785" i="5"/>
  <c r="X785" i="5"/>
  <c r="V786" i="5"/>
  <c r="W786" i="5"/>
  <c r="X786" i="5"/>
  <c r="V787" i="5"/>
  <c r="W787" i="5"/>
  <c r="X787" i="5"/>
  <c r="V788" i="5"/>
  <c r="W788" i="5"/>
  <c r="X788" i="5"/>
  <c r="V789" i="5"/>
  <c r="W789" i="5"/>
  <c r="X789" i="5"/>
  <c r="V790" i="5"/>
  <c r="W790" i="5"/>
  <c r="X790" i="5"/>
  <c r="V791" i="5"/>
  <c r="W791" i="5"/>
  <c r="X791" i="5"/>
  <c r="V792" i="5"/>
  <c r="W792" i="5"/>
  <c r="X792" i="5"/>
  <c r="V793" i="5"/>
  <c r="W793" i="5"/>
  <c r="X793" i="5"/>
  <c r="V794" i="5"/>
  <c r="W794" i="5"/>
  <c r="X794" i="5"/>
  <c r="V795" i="5"/>
  <c r="W795" i="5"/>
  <c r="X795" i="5"/>
  <c r="V796" i="5"/>
  <c r="W796" i="5"/>
  <c r="X796" i="5"/>
  <c r="V797" i="5"/>
  <c r="W797" i="5"/>
  <c r="X797" i="5"/>
  <c r="V798" i="5"/>
  <c r="W798" i="5"/>
  <c r="X798" i="5"/>
  <c r="V799" i="5"/>
  <c r="W799" i="5"/>
  <c r="X799" i="5"/>
  <c r="V800" i="5"/>
  <c r="W800" i="5"/>
  <c r="X800" i="5"/>
  <c r="V801" i="5"/>
  <c r="W801" i="5"/>
  <c r="X801" i="5"/>
  <c r="V802" i="5"/>
  <c r="W802" i="5"/>
  <c r="X802" i="5"/>
  <c r="V803" i="5"/>
  <c r="W803" i="5"/>
  <c r="X803" i="5"/>
  <c r="V804" i="5"/>
  <c r="W804" i="5"/>
  <c r="X804" i="5"/>
  <c r="V805" i="5"/>
  <c r="W805" i="5"/>
  <c r="X805" i="5"/>
  <c r="V806" i="5"/>
  <c r="W806" i="5"/>
  <c r="X806" i="5"/>
  <c r="V807" i="5"/>
  <c r="W807" i="5"/>
  <c r="X807" i="5"/>
  <c r="V808" i="5"/>
  <c r="W808" i="5"/>
  <c r="X808" i="5"/>
  <c r="V809" i="5"/>
  <c r="W809" i="5"/>
  <c r="X809" i="5"/>
  <c r="V810" i="5"/>
  <c r="W810" i="5"/>
  <c r="X810" i="5"/>
  <c r="V811" i="5"/>
  <c r="W811" i="5"/>
  <c r="X811" i="5"/>
  <c r="V812" i="5"/>
  <c r="W812" i="5"/>
  <c r="X812" i="5"/>
  <c r="V813" i="5"/>
  <c r="W813" i="5"/>
  <c r="X813" i="5"/>
  <c r="V814" i="5"/>
  <c r="W814" i="5"/>
  <c r="X814" i="5"/>
  <c r="V815" i="5"/>
  <c r="W815" i="5"/>
  <c r="X815" i="5"/>
  <c r="V816" i="5"/>
  <c r="W816" i="5"/>
  <c r="X816" i="5"/>
  <c r="V817" i="5"/>
  <c r="W817" i="5"/>
  <c r="X817" i="5"/>
  <c r="V818" i="5"/>
  <c r="W818" i="5"/>
  <c r="X818" i="5"/>
  <c r="V819" i="5"/>
  <c r="W819" i="5"/>
  <c r="X819" i="5"/>
  <c r="V820" i="5"/>
  <c r="W820" i="5"/>
  <c r="X820" i="5"/>
  <c r="V821" i="5"/>
  <c r="W821" i="5"/>
  <c r="X821" i="5"/>
  <c r="V822" i="5"/>
  <c r="W822" i="5"/>
  <c r="X822" i="5"/>
  <c r="V823" i="5"/>
  <c r="W823" i="5"/>
  <c r="X823" i="5"/>
  <c r="V824" i="5"/>
  <c r="W824" i="5"/>
  <c r="X824" i="5"/>
  <c r="V825" i="5"/>
  <c r="W825" i="5"/>
  <c r="X825" i="5"/>
  <c r="V826" i="5"/>
  <c r="W826" i="5"/>
  <c r="X826" i="5"/>
  <c r="V827" i="5"/>
  <c r="W827" i="5"/>
  <c r="X827" i="5"/>
  <c r="V828" i="5"/>
  <c r="W828" i="5"/>
  <c r="X828" i="5"/>
  <c r="V829" i="5"/>
  <c r="W829" i="5"/>
  <c r="X829" i="5"/>
  <c r="V830" i="5"/>
  <c r="W830" i="5"/>
  <c r="X830" i="5"/>
  <c r="V831" i="5"/>
  <c r="W831" i="5"/>
  <c r="X831" i="5"/>
  <c r="V832" i="5"/>
  <c r="W832" i="5"/>
  <c r="X832" i="5"/>
  <c r="V833" i="5"/>
  <c r="W833" i="5"/>
  <c r="X833" i="5"/>
  <c r="V834" i="5"/>
  <c r="W834" i="5"/>
  <c r="X834" i="5"/>
  <c r="V835" i="5"/>
  <c r="W835" i="5"/>
  <c r="X835" i="5"/>
  <c r="V836" i="5"/>
  <c r="W836" i="5"/>
  <c r="X836" i="5"/>
  <c r="V837" i="5"/>
  <c r="W837" i="5"/>
  <c r="X837" i="5"/>
  <c r="V838" i="5"/>
  <c r="W838" i="5"/>
  <c r="X838" i="5"/>
  <c r="V839" i="5"/>
  <c r="W839" i="5"/>
  <c r="X839" i="5"/>
  <c r="V840" i="5"/>
  <c r="W840" i="5"/>
  <c r="X840" i="5"/>
  <c r="V841" i="5"/>
  <c r="W841" i="5"/>
  <c r="X841" i="5"/>
  <c r="V842" i="5"/>
  <c r="W842" i="5"/>
  <c r="X842" i="5"/>
  <c r="V843" i="5"/>
  <c r="W843" i="5"/>
  <c r="X843" i="5"/>
  <c r="V844" i="5"/>
  <c r="W844" i="5"/>
  <c r="X844" i="5"/>
  <c r="V845" i="5"/>
  <c r="W845" i="5"/>
  <c r="X845" i="5"/>
  <c r="V846" i="5"/>
  <c r="W846" i="5"/>
  <c r="X846" i="5"/>
  <c r="V847" i="5"/>
  <c r="W847" i="5"/>
  <c r="X847" i="5"/>
  <c r="V848" i="5"/>
  <c r="W848" i="5"/>
  <c r="X848" i="5"/>
  <c r="V849" i="5"/>
  <c r="W849" i="5"/>
  <c r="X849" i="5"/>
  <c r="V850" i="5"/>
  <c r="W850" i="5"/>
  <c r="X850" i="5"/>
  <c r="V851" i="5"/>
  <c r="W851" i="5"/>
  <c r="X851" i="5"/>
  <c r="V852" i="5"/>
  <c r="W852" i="5"/>
  <c r="X852" i="5"/>
  <c r="V853" i="5"/>
  <c r="W853" i="5"/>
  <c r="X853" i="5"/>
  <c r="V854" i="5"/>
  <c r="W854" i="5"/>
  <c r="X854" i="5"/>
  <c r="V855" i="5"/>
  <c r="W855" i="5"/>
  <c r="X855" i="5"/>
  <c r="V856" i="5"/>
  <c r="W856" i="5"/>
  <c r="X856" i="5"/>
  <c r="V857" i="5"/>
  <c r="W857" i="5"/>
  <c r="X857" i="5"/>
  <c r="V858" i="5"/>
  <c r="W858" i="5"/>
  <c r="X858" i="5"/>
  <c r="V859" i="5"/>
  <c r="W859" i="5"/>
  <c r="X859" i="5"/>
  <c r="V860" i="5"/>
  <c r="W860" i="5"/>
  <c r="X860" i="5"/>
  <c r="V861" i="5"/>
  <c r="W861" i="5"/>
  <c r="X861" i="5"/>
  <c r="V862" i="5"/>
  <c r="W862" i="5"/>
  <c r="X862" i="5"/>
  <c r="V863" i="5"/>
  <c r="W863" i="5"/>
  <c r="X863" i="5"/>
  <c r="V864" i="5"/>
  <c r="W864" i="5"/>
  <c r="X864" i="5"/>
  <c r="V865" i="5"/>
  <c r="W865" i="5"/>
  <c r="X865" i="5"/>
  <c r="V866" i="5"/>
  <c r="W866" i="5"/>
  <c r="X866" i="5"/>
  <c r="V867" i="5"/>
  <c r="W867" i="5"/>
  <c r="X867" i="5"/>
  <c r="V868" i="5"/>
  <c r="W868" i="5"/>
  <c r="X868" i="5"/>
  <c r="V869" i="5"/>
  <c r="W869" i="5"/>
  <c r="X869" i="5"/>
  <c r="V870" i="5"/>
  <c r="W870" i="5"/>
  <c r="X870" i="5"/>
  <c r="V871" i="5"/>
  <c r="W871" i="5"/>
  <c r="X871" i="5"/>
  <c r="V872" i="5"/>
  <c r="W872" i="5"/>
  <c r="X872" i="5"/>
  <c r="V873" i="5"/>
  <c r="W873" i="5"/>
  <c r="X873" i="5"/>
  <c r="V874" i="5"/>
  <c r="W874" i="5"/>
  <c r="X874" i="5"/>
  <c r="V875" i="5"/>
  <c r="W875" i="5"/>
  <c r="X875" i="5"/>
  <c r="V876" i="5"/>
  <c r="W876" i="5"/>
  <c r="X876" i="5"/>
  <c r="V877" i="5"/>
  <c r="W877" i="5"/>
  <c r="X877" i="5"/>
  <c r="V878" i="5"/>
  <c r="W878" i="5"/>
  <c r="X878" i="5"/>
  <c r="V879" i="5"/>
  <c r="W879" i="5"/>
  <c r="X879" i="5"/>
  <c r="V880" i="5"/>
  <c r="W880" i="5"/>
  <c r="X880" i="5"/>
  <c r="V881" i="5"/>
  <c r="W881" i="5"/>
  <c r="X881" i="5"/>
  <c r="V882" i="5"/>
  <c r="W882" i="5"/>
  <c r="X882" i="5"/>
  <c r="V883" i="5"/>
  <c r="W883" i="5"/>
  <c r="X883" i="5"/>
  <c r="V884" i="5"/>
  <c r="W884" i="5"/>
  <c r="X884" i="5"/>
  <c r="V885" i="5"/>
  <c r="W885" i="5"/>
  <c r="X885" i="5"/>
  <c r="V886" i="5"/>
  <c r="W886" i="5"/>
  <c r="X886" i="5"/>
  <c r="V887" i="5"/>
  <c r="W887" i="5"/>
  <c r="X887" i="5"/>
  <c r="V888" i="5"/>
  <c r="W888" i="5"/>
  <c r="X888" i="5"/>
  <c r="V889" i="5"/>
  <c r="W889" i="5"/>
  <c r="X889" i="5"/>
  <c r="V890" i="5"/>
  <c r="W890" i="5"/>
  <c r="X890" i="5"/>
  <c r="V891" i="5"/>
  <c r="W891" i="5"/>
  <c r="X891" i="5"/>
  <c r="V892" i="5"/>
  <c r="W892" i="5"/>
  <c r="X892" i="5"/>
  <c r="V893" i="5"/>
  <c r="W893" i="5"/>
  <c r="X893" i="5"/>
  <c r="V894" i="5"/>
  <c r="W894" i="5"/>
  <c r="X894" i="5"/>
  <c r="V895" i="5"/>
  <c r="W895" i="5"/>
  <c r="X895" i="5"/>
  <c r="V896" i="5"/>
  <c r="W896" i="5"/>
  <c r="X896" i="5"/>
  <c r="V897" i="5"/>
  <c r="W897" i="5"/>
  <c r="X897" i="5"/>
  <c r="V898" i="5"/>
  <c r="W898" i="5"/>
  <c r="X898" i="5"/>
  <c r="V899" i="5"/>
  <c r="W899" i="5"/>
  <c r="X899" i="5"/>
  <c r="V900" i="5"/>
  <c r="W900" i="5"/>
  <c r="X900" i="5"/>
  <c r="V901" i="5"/>
  <c r="W901" i="5"/>
  <c r="X901" i="5"/>
  <c r="V902" i="5"/>
  <c r="W902" i="5"/>
  <c r="X902" i="5"/>
  <c r="V903" i="5"/>
  <c r="W903" i="5"/>
  <c r="X903" i="5"/>
  <c r="V904" i="5"/>
  <c r="W904" i="5"/>
  <c r="X904" i="5"/>
  <c r="V905" i="5"/>
  <c r="W905" i="5"/>
  <c r="X905" i="5"/>
  <c r="V906" i="5"/>
  <c r="W906" i="5"/>
  <c r="X906" i="5"/>
  <c r="V907" i="5"/>
  <c r="W907" i="5"/>
  <c r="X907" i="5"/>
  <c r="V908" i="5"/>
  <c r="W908" i="5"/>
  <c r="X908" i="5"/>
  <c r="V909" i="5"/>
  <c r="W909" i="5"/>
  <c r="X909" i="5"/>
  <c r="V910" i="5"/>
  <c r="W910" i="5"/>
  <c r="X910" i="5"/>
  <c r="V911" i="5"/>
  <c r="W911" i="5"/>
  <c r="X911" i="5"/>
  <c r="V912" i="5"/>
  <c r="W912" i="5"/>
  <c r="X912" i="5"/>
  <c r="V913" i="5"/>
  <c r="W913" i="5"/>
  <c r="X913" i="5"/>
  <c r="V914" i="5"/>
  <c r="W914" i="5"/>
  <c r="X914" i="5"/>
  <c r="V915" i="5"/>
  <c r="W915" i="5"/>
  <c r="X915" i="5"/>
  <c r="V916" i="5"/>
  <c r="W916" i="5"/>
  <c r="X916" i="5"/>
  <c r="V917" i="5"/>
  <c r="W917" i="5"/>
  <c r="X917" i="5"/>
  <c r="V918" i="5"/>
  <c r="W918" i="5"/>
  <c r="X918" i="5"/>
  <c r="V919" i="5"/>
  <c r="W919" i="5"/>
  <c r="X919" i="5"/>
  <c r="V920" i="5"/>
  <c r="W920" i="5"/>
  <c r="X920" i="5"/>
  <c r="V921" i="5"/>
  <c r="W921" i="5"/>
  <c r="X921" i="5"/>
  <c r="V922" i="5"/>
  <c r="W922" i="5"/>
  <c r="X922" i="5"/>
  <c r="V923" i="5"/>
  <c r="W923" i="5"/>
  <c r="X923" i="5"/>
  <c r="V924" i="5"/>
  <c r="W924" i="5"/>
  <c r="X924" i="5"/>
  <c r="V925" i="5"/>
  <c r="W925" i="5"/>
  <c r="X925" i="5"/>
  <c r="V926" i="5"/>
  <c r="W926" i="5"/>
  <c r="X926" i="5"/>
  <c r="V927" i="5"/>
  <c r="W927" i="5"/>
  <c r="X927" i="5"/>
  <c r="V928" i="5"/>
  <c r="W928" i="5"/>
  <c r="X928" i="5"/>
  <c r="V929" i="5"/>
  <c r="W929" i="5"/>
  <c r="X929" i="5"/>
  <c r="V930" i="5"/>
  <c r="W930" i="5"/>
  <c r="X930" i="5"/>
  <c r="V931" i="5"/>
  <c r="W931" i="5"/>
  <c r="X931" i="5"/>
  <c r="V932" i="5"/>
  <c r="W932" i="5"/>
  <c r="X932" i="5"/>
  <c r="V933" i="5"/>
  <c r="W933" i="5"/>
  <c r="X933" i="5"/>
  <c r="V934" i="5"/>
  <c r="W934" i="5"/>
  <c r="X934" i="5"/>
  <c r="V935" i="5"/>
  <c r="W935" i="5"/>
  <c r="X935" i="5"/>
  <c r="V936" i="5"/>
  <c r="W936" i="5"/>
  <c r="X936" i="5"/>
  <c r="V937" i="5"/>
  <c r="W937" i="5"/>
  <c r="X937" i="5"/>
  <c r="V938" i="5"/>
  <c r="W938" i="5"/>
  <c r="X938" i="5"/>
  <c r="V939" i="5"/>
  <c r="W939" i="5"/>
  <c r="X939" i="5"/>
  <c r="V940" i="5"/>
  <c r="W940" i="5"/>
  <c r="X940" i="5"/>
  <c r="V941" i="5"/>
  <c r="W941" i="5"/>
  <c r="X941" i="5"/>
  <c r="V942" i="5"/>
  <c r="W942" i="5"/>
  <c r="X942" i="5"/>
  <c r="V943" i="5"/>
  <c r="W943" i="5"/>
  <c r="X943" i="5"/>
  <c r="V944" i="5"/>
  <c r="W944" i="5"/>
  <c r="X944" i="5"/>
  <c r="V945" i="5"/>
  <c r="W945" i="5"/>
  <c r="X945" i="5"/>
  <c r="V946" i="5"/>
  <c r="W946" i="5"/>
  <c r="X946" i="5"/>
  <c r="V947" i="5"/>
  <c r="W947" i="5"/>
  <c r="X947" i="5"/>
  <c r="V948" i="5"/>
  <c r="W948" i="5"/>
  <c r="X948" i="5"/>
  <c r="V949" i="5"/>
  <c r="W949" i="5"/>
  <c r="X949" i="5"/>
  <c r="V950" i="5"/>
  <c r="W950" i="5"/>
  <c r="X950" i="5"/>
  <c r="V951" i="5"/>
  <c r="W951" i="5"/>
  <c r="X951" i="5"/>
  <c r="V952" i="5"/>
  <c r="W952" i="5"/>
  <c r="X952" i="5"/>
  <c r="V953" i="5"/>
  <c r="W953" i="5"/>
  <c r="X953" i="5"/>
  <c r="V954" i="5"/>
  <c r="W954" i="5"/>
  <c r="X954" i="5"/>
  <c r="V955" i="5"/>
  <c r="W955" i="5"/>
  <c r="X955" i="5"/>
  <c r="V956" i="5"/>
  <c r="W956" i="5"/>
  <c r="X956" i="5"/>
  <c r="V957" i="5"/>
  <c r="W957" i="5"/>
  <c r="X957" i="5"/>
  <c r="V958" i="5"/>
  <c r="W958" i="5"/>
  <c r="X958" i="5"/>
  <c r="V959" i="5"/>
  <c r="W959" i="5"/>
  <c r="X959" i="5"/>
  <c r="V960" i="5"/>
  <c r="W960" i="5"/>
  <c r="X960" i="5"/>
  <c r="V961" i="5"/>
  <c r="W961" i="5"/>
  <c r="X961" i="5"/>
  <c r="V962" i="5"/>
  <c r="W962" i="5"/>
  <c r="X962" i="5"/>
  <c r="V963" i="5"/>
  <c r="W963" i="5"/>
  <c r="X963" i="5"/>
  <c r="V964" i="5"/>
  <c r="W964" i="5"/>
  <c r="X964" i="5"/>
  <c r="V965" i="5"/>
  <c r="W965" i="5"/>
  <c r="X965" i="5"/>
  <c r="V966" i="5"/>
  <c r="W966" i="5"/>
  <c r="X966" i="5"/>
  <c r="V967" i="5"/>
  <c r="W967" i="5"/>
  <c r="X967" i="5"/>
  <c r="V968" i="5"/>
  <c r="W968" i="5"/>
  <c r="X968" i="5"/>
  <c r="V969" i="5"/>
  <c r="W969" i="5"/>
  <c r="X969" i="5"/>
  <c r="V970" i="5"/>
  <c r="W970" i="5"/>
  <c r="X970" i="5"/>
  <c r="V971" i="5"/>
  <c r="W971" i="5"/>
  <c r="X971" i="5"/>
  <c r="V972" i="5"/>
  <c r="W972" i="5"/>
  <c r="X972" i="5"/>
  <c r="V973" i="5"/>
  <c r="W973" i="5"/>
  <c r="X973" i="5"/>
  <c r="V974" i="5"/>
  <c r="W974" i="5"/>
  <c r="X974" i="5"/>
  <c r="V975" i="5"/>
  <c r="W975" i="5"/>
  <c r="X975" i="5"/>
  <c r="V976" i="5"/>
  <c r="W976" i="5"/>
  <c r="X976" i="5"/>
  <c r="V977" i="5"/>
  <c r="W977" i="5"/>
  <c r="X977" i="5"/>
  <c r="V978" i="5"/>
  <c r="W978" i="5"/>
  <c r="X978" i="5"/>
  <c r="V979" i="5"/>
  <c r="W979" i="5"/>
  <c r="X979" i="5"/>
  <c r="V980" i="5"/>
  <c r="W980" i="5"/>
  <c r="X980" i="5"/>
  <c r="V981" i="5"/>
  <c r="W981" i="5"/>
  <c r="X981" i="5"/>
  <c r="V982" i="5"/>
  <c r="W982" i="5"/>
  <c r="X982" i="5"/>
  <c r="V983" i="5"/>
  <c r="W983" i="5"/>
  <c r="X983" i="5"/>
  <c r="V984" i="5"/>
  <c r="W984" i="5"/>
  <c r="X984" i="5"/>
  <c r="V985" i="5"/>
  <c r="W985" i="5"/>
  <c r="X985" i="5"/>
  <c r="V986" i="5"/>
  <c r="W986" i="5"/>
  <c r="X986" i="5"/>
  <c r="V987" i="5"/>
  <c r="W987" i="5"/>
  <c r="X987" i="5"/>
  <c r="V988" i="5"/>
  <c r="W988" i="5"/>
  <c r="X988" i="5"/>
  <c r="V989" i="5"/>
  <c r="W989" i="5"/>
  <c r="X989" i="5"/>
  <c r="V990" i="5"/>
  <c r="W990" i="5"/>
  <c r="X990" i="5"/>
  <c r="V991" i="5"/>
  <c r="W991" i="5"/>
  <c r="X991" i="5"/>
  <c r="V992" i="5"/>
  <c r="W992" i="5"/>
  <c r="X992" i="5"/>
  <c r="V993" i="5"/>
  <c r="W993" i="5"/>
  <c r="X993" i="5"/>
  <c r="V994" i="5"/>
  <c r="W994" i="5"/>
  <c r="X994" i="5"/>
  <c r="V995" i="5"/>
  <c r="W995" i="5"/>
  <c r="X995" i="5"/>
  <c r="V996" i="5"/>
  <c r="W996" i="5"/>
  <c r="X996" i="5"/>
  <c r="V997" i="5"/>
  <c r="W997" i="5"/>
  <c r="X997" i="5"/>
  <c r="V998" i="5"/>
  <c r="W998" i="5"/>
  <c r="X998" i="5"/>
  <c r="V999" i="5"/>
  <c r="W999" i="5"/>
  <c r="X999" i="5"/>
  <c r="V1000" i="5"/>
  <c r="W1000" i="5"/>
  <c r="X1000" i="5"/>
  <c r="V1001" i="5"/>
  <c r="W1001" i="5"/>
  <c r="X1001" i="5"/>
  <c r="V1002" i="5"/>
  <c r="W1002" i="5"/>
  <c r="X1002" i="5"/>
  <c r="V1003" i="5"/>
  <c r="W1003" i="5"/>
  <c r="X1003" i="5"/>
  <c r="V1004" i="5"/>
  <c r="W1004" i="5"/>
  <c r="X1004" i="5"/>
  <c r="V1005" i="5"/>
  <c r="W1005" i="5"/>
  <c r="X1005" i="5"/>
  <c r="X6" i="5"/>
  <c r="W6" i="5"/>
  <c r="V6" i="5"/>
  <c r="B115" i="5"/>
  <c r="C115" i="5"/>
  <c r="A115" i="5"/>
  <c r="D115" i="5"/>
  <c r="B116" i="5"/>
  <c r="C116" i="5"/>
  <c r="A116" i="5"/>
  <c r="D116" i="5"/>
  <c r="B117" i="5"/>
  <c r="C117" i="5"/>
  <c r="A117" i="5"/>
  <c r="D117" i="5"/>
  <c r="B118" i="5"/>
  <c r="C118" i="5"/>
  <c r="A118" i="5"/>
  <c r="D118" i="5"/>
  <c r="B119" i="5"/>
  <c r="C119" i="5"/>
  <c r="A119" i="5"/>
  <c r="D119" i="5"/>
  <c r="B120" i="5"/>
  <c r="C120" i="5"/>
  <c r="A120" i="5"/>
  <c r="D120" i="5"/>
  <c r="B121" i="5"/>
  <c r="C121" i="5"/>
  <c r="A121" i="5"/>
  <c r="D121" i="5"/>
  <c r="B122" i="5"/>
  <c r="C122" i="5"/>
  <c r="A122" i="5"/>
  <c r="D122" i="5"/>
  <c r="B123" i="5"/>
  <c r="C123" i="5"/>
  <c r="A123" i="5"/>
  <c r="D123" i="5"/>
  <c r="B124" i="5"/>
  <c r="C124" i="5"/>
  <c r="A124" i="5"/>
  <c r="D124" i="5"/>
  <c r="B125" i="5"/>
  <c r="C125" i="5"/>
  <c r="A125" i="5"/>
  <c r="D125" i="5"/>
  <c r="B126" i="5"/>
  <c r="C126" i="5"/>
  <c r="A126" i="5"/>
  <c r="D126" i="5"/>
  <c r="B127" i="5"/>
  <c r="C127" i="5"/>
  <c r="A127" i="5"/>
  <c r="D127" i="5"/>
  <c r="B128" i="5"/>
  <c r="C128" i="5"/>
  <c r="A128" i="5"/>
  <c r="D128" i="5"/>
  <c r="B129" i="5"/>
  <c r="C129" i="5"/>
  <c r="A129" i="5"/>
  <c r="D129" i="5"/>
  <c r="B130" i="5"/>
  <c r="C130" i="5"/>
  <c r="A130" i="5"/>
  <c r="D130" i="5"/>
  <c r="B131" i="5"/>
  <c r="C131" i="5"/>
  <c r="A131" i="5"/>
  <c r="D131" i="5"/>
  <c r="B132" i="5"/>
  <c r="C132" i="5"/>
  <c r="A132" i="5"/>
  <c r="D132" i="5"/>
  <c r="B133" i="5"/>
  <c r="C133" i="5"/>
  <c r="A133" i="5"/>
  <c r="D133" i="5"/>
  <c r="B134" i="5"/>
  <c r="C134" i="5"/>
  <c r="A134" i="5"/>
  <c r="D134" i="5"/>
  <c r="B135" i="5"/>
  <c r="C135" i="5"/>
  <c r="A135" i="5"/>
  <c r="D135" i="5"/>
  <c r="B136" i="5"/>
  <c r="C136" i="5"/>
  <c r="A136" i="5"/>
  <c r="D136" i="5"/>
  <c r="B137" i="5"/>
  <c r="C137" i="5"/>
  <c r="A137" i="5"/>
  <c r="D137" i="5"/>
  <c r="B138" i="5"/>
  <c r="C138" i="5"/>
  <c r="A138" i="5"/>
  <c r="D138" i="5"/>
  <c r="B139" i="5"/>
  <c r="C139" i="5"/>
  <c r="A139" i="5"/>
  <c r="D139" i="5"/>
  <c r="B140" i="5"/>
  <c r="C140" i="5"/>
  <c r="A140" i="5"/>
  <c r="D140" i="5"/>
  <c r="B141" i="5"/>
  <c r="C141" i="5"/>
  <c r="A141" i="5"/>
  <c r="D141" i="5"/>
  <c r="B142" i="5"/>
  <c r="C142" i="5"/>
  <c r="A142" i="5"/>
  <c r="D142" i="5"/>
  <c r="B143" i="5"/>
  <c r="C143" i="5"/>
  <c r="A143" i="5"/>
  <c r="D143" i="5"/>
  <c r="B144" i="5"/>
  <c r="C144" i="5"/>
  <c r="A144" i="5"/>
  <c r="D144" i="5"/>
  <c r="B145" i="5"/>
  <c r="C145" i="5"/>
  <c r="A145" i="5"/>
  <c r="D145" i="5"/>
  <c r="B146" i="5"/>
  <c r="C146" i="5"/>
  <c r="A146" i="5"/>
  <c r="D146" i="5"/>
  <c r="B147" i="5"/>
  <c r="C147" i="5"/>
  <c r="A147" i="5"/>
  <c r="D147" i="5"/>
  <c r="B148" i="5"/>
  <c r="C148" i="5"/>
  <c r="A148" i="5"/>
  <c r="D148" i="5"/>
  <c r="B149" i="5"/>
  <c r="C149" i="5"/>
  <c r="A149" i="5"/>
  <c r="D149" i="5"/>
  <c r="B150" i="5"/>
  <c r="C150" i="5"/>
  <c r="A150" i="5"/>
  <c r="D150" i="5"/>
  <c r="B151" i="5"/>
  <c r="C151" i="5"/>
  <c r="A151" i="5"/>
  <c r="D151" i="5"/>
  <c r="B152" i="5"/>
  <c r="C152" i="5"/>
  <c r="A152" i="5"/>
  <c r="D152" i="5"/>
  <c r="B153" i="5"/>
  <c r="C153" i="5"/>
  <c r="A153" i="5"/>
  <c r="D153" i="5"/>
  <c r="B154" i="5"/>
  <c r="C154" i="5"/>
  <c r="A154" i="5"/>
  <c r="D154" i="5"/>
  <c r="B155" i="5"/>
  <c r="C155" i="5"/>
  <c r="A155" i="5"/>
  <c r="D155" i="5"/>
  <c r="B156" i="5"/>
  <c r="C156" i="5"/>
  <c r="A156" i="5"/>
  <c r="D156" i="5"/>
  <c r="B157" i="5"/>
  <c r="C157" i="5"/>
  <c r="A157" i="5"/>
  <c r="D157" i="5"/>
  <c r="B158" i="5"/>
  <c r="C158" i="5"/>
  <c r="A158" i="5"/>
  <c r="D158" i="5"/>
  <c r="B159" i="5"/>
  <c r="C159" i="5"/>
  <c r="A159" i="5"/>
  <c r="D159" i="5"/>
  <c r="B160" i="5"/>
  <c r="C160" i="5"/>
  <c r="A160" i="5"/>
  <c r="D160" i="5"/>
  <c r="B161" i="5"/>
  <c r="C161" i="5"/>
  <c r="A161" i="5"/>
  <c r="D161" i="5"/>
  <c r="B162" i="5"/>
  <c r="C162" i="5"/>
  <c r="A162" i="5"/>
  <c r="D162" i="5"/>
  <c r="B163" i="5"/>
  <c r="C163" i="5"/>
  <c r="A163" i="5"/>
  <c r="D163" i="5"/>
  <c r="B164" i="5"/>
  <c r="C164" i="5"/>
  <c r="A164" i="5"/>
  <c r="D164" i="5"/>
  <c r="B165" i="5"/>
  <c r="C165" i="5"/>
  <c r="A165" i="5"/>
  <c r="D165" i="5"/>
  <c r="B166" i="5"/>
  <c r="C166" i="5"/>
  <c r="A166" i="5"/>
  <c r="D166" i="5"/>
  <c r="B167" i="5"/>
  <c r="C167" i="5"/>
  <c r="A167" i="5"/>
  <c r="D167" i="5"/>
  <c r="B168" i="5"/>
  <c r="C168" i="5"/>
  <c r="A168" i="5"/>
  <c r="D168" i="5"/>
  <c r="B169" i="5"/>
  <c r="C169" i="5"/>
  <c r="A169" i="5"/>
  <c r="D169" i="5"/>
  <c r="B170" i="5"/>
  <c r="C170" i="5"/>
  <c r="A170" i="5"/>
  <c r="D170" i="5"/>
  <c r="B171" i="5"/>
  <c r="C171" i="5"/>
  <c r="A171" i="5"/>
  <c r="D171" i="5"/>
  <c r="B172" i="5"/>
  <c r="C172" i="5"/>
  <c r="A172" i="5"/>
  <c r="D172" i="5"/>
  <c r="B173" i="5"/>
  <c r="C173" i="5"/>
  <c r="A173" i="5"/>
  <c r="D173" i="5"/>
  <c r="B174" i="5"/>
  <c r="C174" i="5"/>
  <c r="A174" i="5"/>
  <c r="D174" i="5"/>
  <c r="B175" i="5"/>
  <c r="C175" i="5"/>
  <c r="A175" i="5"/>
  <c r="D175" i="5"/>
  <c r="B176" i="5"/>
  <c r="C176" i="5"/>
  <c r="A176" i="5"/>
  <c r="D176" i="5"/>
  <c r="B177" i="5"/>
  <c r="C177" i="5"/>
  <c r="A177" i="5"/>
  <c r="D177" i="5"/>
  <c r="B178" i="5"/>
  <c r="C178" i="5"/>
  <c r="A178" i="5"/>
  <c r="D178" i="5"/>
  <c r="B179" i="5"/>
  <c r="C179" i="5"/>
  <c r="A179" i="5"/>
  <c r="D179" i="5"/>
  <c r="B180" i="5"/>
  <c r="C180" i="5"/>
  <c r="A180" i="5"/>
  <c r="D180" i="5"/>
  <c r="B181" i="5"/>
  <c r="C181" i="5"/>
  <c r="A181" i="5"/>
  <c r="D181" i="5"/>
  <c r="B182" i="5"/>
  <c r="C182" i="5"/>
  <c r="A182" i="5"/>
  <c r="D182" i="5"/>
  <c r="B183" i="5"/>
  <c r="C183" i="5"/>
  <c r="A183" i="5"/>
  <c r="D183" i="5"/>
  <c r="B184" i="5"/>
  <c r="C184" i="5"/>
  <c r="A184" i="5"/>
  <c r="D184" i="5"/>
  <c r="B185" i="5"/>
  <c r="C185" i="5"/>
  <c r="A185" i="5"/>
  <c r="D185" i="5"/>
  <c r="B186" i="5"/>
  <c r="C186" i="5"/>
  <c r="A186" i="5"/>
  <c r="D186" i="5"/>
  <c r="B187" i="5"/>
  <c r="C187" i="5"/>
  <c r="A187" i="5"/>
  <c r="D187" i="5"/>
  <c r="B188" i="5"/>
  <c r="C188" i="5"/>
  <c r="A188" i="5"/>
  <c r="D188" i="5"/>
  <c r="B189" i="5"/>
  <c r="C189" i="5"/>
  <c r="A189" i="5"/>
  <c r="D189" i="5"/>
  <c r="B190" i="5"/>
  <c r="C190" i="5"/>
  <c r="A190" i="5"/>
  <c r="D190" i="5"/>
  <c r="B191" i="5"/>
  <c r="C191" i="5"/>
  <c r="A191" i="5"/>
  <c r="D191" i="5"/>
  <c r="B192" i="5"/>
  <c r="C192" i="5"/>
  <c r="A192" i="5"/>
  <c r="D192" i="5"/>
  <c r="B193" i="5"/>
  <c r="C193" i="5"/>
  <c r="A193" i="5"/>
  <c r="D193" i="5"/>
  <c r="B194" i="5"/>
  <c r="C194" i="5"/>
  <c r="A194" i="5"/>
  <c r="D194" i="5"/>
  <c r="B195" i="5"/>
  <c r="C195" i="5"/>
  <c r="A195" i="5"/>
  <c r="D195" i="5"/>
  <c r="B196" i="5"/>
  <c r="C196" i="5"/>
  <c r="A196" i="5"/>
  <c r="D196" i="5"/>
  <c r="B197" i="5"/>
  <c r="C197" i="5"/>
  <c r="A197" i="5"/>
  <c r="D197" i="5"/>
  <c r="B198" i="5"/>
  <c r="C198" i="5"/>
  <c r="A198" i="5"/>
  <c r="D198" i="5"/>
  <c r="B199" i="5"/>
  <c r="C199" i="5"/>
  <c r="A199" i="5"/>
  <c r="D199" i="5"/>
  <c r="B200" i="5"/>
  <c r="C200" i="5"/>
  <c r="A200" i="5"/>
  <c r="D200" i="5"/>
  <c r="B201" i="5"/>
  <c r="C201" i="5"/>
  <c r="A201" i="5"/>
  <c r="D201" i="5"/>
  <c r="B202" i="5"/>
  <c r="C202" i="5"/>
  <c r="A202" i="5"/>
  <c r="D202" i="5"/>
  <c r="B203" i="5"/>
  <c r="C203" i="5"/>
  <c r="A203" i="5"/>
  <c r="D203" i="5"/>
  <c r="B204" i="5"/>
  <c r="C204" i="5"/>
  <c r="A204" i="5"/>
  <c r="D204" i="5"/>
  <c r="B205" i="5"/>
  <c r="C205" i="5"/>
  <c r="A205" i="5"/>
  <c r="D205" i="5"/>
  <c r="B206" i="5"/>
  <c r="C206" i="5"/>
  <c r="A206" i="5"/>
  <c r="D206" i="5"/>
  <c r="B207" i="5"/>
  <c r="C207" i="5"/>
  <c r="A207" i="5"/>
  <c r="D207" i="5"/>
  <c r="B208" i="5"/>
  <c r="C208" i="5"/>
  <c r="A208" i="5"/>
  <c r="D208" i="5"/>
  <c r="B209" i="5"/>
  <c r="C209" i="5"/>
  <c r="A209" i="5"/>
  <c r="D209" i="5"/>
  <c r="B210" i="5"/>
  <c r="C210" i="5"/>
  <c r="A210" i="5"/>
  <c r="D210" i="5"/>
  <c r="B211" i="5"/>
  <c r="C211" i="5"/>
  <c r="A211" i="5"/>
  <c r="D211" i="5"/>
  <c r="B212" i="5"/>
  <c r="C212" i="5"/>
  <c r="A212" i="5"/>
  <c r="D212" i="5"/>
  <c r="B213" i="5"/>
  <c r="C213" i="5"/>
  <c r="A213" i="5"/>
  <c r="D213" i="5"/>
  <c r="B214" i="5"/>
  <c r="C214" i="5"/>
  <c r="A214" i="5"/>
  <c r="D214" i="5"/>
  <c r="B215" i="5"/>
  <c r="C215" i="5"/>
  <c r="A215" i="5"/>
  <c r="D215" i="5"/>
  <c r="B216" i="5"/>
  <c r="C216" i="5"/>
  <c r="A216" i="5"/>
  <c r="D216" i="5"/>
  <c r="B217" i="5"/>
  <c r="C217" i="5"/>
  <c r="A217" i="5"/>
  <c r="D217" i="5"/>
  <c r="B218" i="5"/>
  <c r="C218" i="5"/>
  <c r="A218" i="5"/>
  <c r="D218" i="5"/>
  <c r="B219" i="5"/>
  <c r="C219" i="5"/>
  <c r="A219" i="5"/>
  <c r="D219" i="5"/>
  <c r="B220" i="5"/>
  <c r="C220" i="5"/>
  <c r="A220" i="5"/>
  <c r="D220" i="5"/>
  <c r="B221" i="5"/>
  <c r="C221" i="5"/>
  <c r="A221" i="5"/>
  <c r="D221" i="5"/>
  <c r="B222" i="5"/>
  <c r="C222" i="5"/>
  <c r="A222" i="5"/>
  <c r="D222" i="5"/>
  <c r="B223" i="5"/>
  <c r="C223" i="5"/>
  <c r="A223" i="5"/>
  <c r="D223" i="5"/>
  <c r="B224" i="5"/>
  <c r="C224" i="5"/>
  <c r="A224" i="5"/>
  <c r="D224" i="5"/>
  <c r="B225" i="5"/>
  <c r="C225" i="5"/>
  <c r="A225" i="5"/>
  <c r="D225" i="5"/>
  <c r="B226" i="5"/>
  <c r="C226" i="5"/>
  <c r="A226" i="5"/>
  <c r="D226" i="5"/>
  <c r="B227" i="5"/>
  <c r="C227" i="5"/>
  <c r="A227" i="5"/>
  <c r="D227" i="5"/>
  <c r="B228" i="5"/>
  <c r="C228" i="5"/>
  <c r="A228" i="5"/>
  <c r="D228" i="5"/>
  <c r="B229" i="5"/>
  <c r="C229" i="5"/>
  <c r="A229" i="5"/>
  <c r="D229" i="5"/>
  <c r="B230" i="5"/>
  <c r="C230" i="5"/>
  <c r="A230" i="5"/>
  <c r="D230" i="5"/>
  <c r="B231" i="5"/>
  <c r="C231" i="5"/>
  <c r="A231" i="5"/>
  <c r="D231" i="5"/>
  <c r="B232" i="5"/>
  <c r="C232" i="5"/>
  <c r="A232" i="5"/>
  <c r="D232" i="5"/>
  <c r="B7" i="5"/>
  <c r="C7" i="5"/>
  <c r="A7" i="5"/>
  <c r="D7" i="5"/>
  <c r="B8" i="5"/>
  <c r="C8" i="5"/>
  <c r="A8" i="5"/>
  <c r="D8" i="5"/>
  <c r="B9" i="5"/>
  <c r="C9" i="5"/>
  <c r="A9" i="5"/>
  <c r="D9" i="5"/>
  <c r="B10" i="5"/>
  <c r="C10" i="5"/>
  <c r="A10" i="5"/>
  <c r="D10" i="5"/>
  <c r="B11" i="5"/>
  <c r="C11" i="5"/>
  <c r="A11" i="5"/>
  <c r="D11" i="5"/>
  <c r="B12" i="5"/>
  <c r="C12" i="5"/>
  <c r="A12" i="5"/>
  <c r="D12" i="5"/>
  <c r="B13" i="5"/>
  <c r="C13" i="5"/>
  <c r="A13" i="5"/>
  <c r="D13" i="5"/>
  <c r="B14" i="5"/>
  <c r="C14" i="5"/>
  <c r="A14" i="5"/>
  <c r="D14" i="5"/>
  <c r="B15" i="5"/>
  <c r="C15" i="5"/>
  <c r="A15" i="5"/>
  <c r="D15" i="5"/>
  <c r="B16" i="5"/>
  <c r="C16" i="5"/>
  <c r="A16" i="5"/>
  <c r="D16" i="5"/>
  <c r="B17" i="5"/>
  <c r="C17" i="5"/>
  <c r="A17" i="5"/>
  <c r="D17" i="5"/>
  <c r="B18" i="5"/>
  <c r="C18" i="5"/>
  <c r="A18" i="5"/>
  <c r="D18" i="5"/>
  <c r="B19" i="5"/>
  <c r="C19" i="5"/>
  <c r="A19" i="5"/>
  <c r="D19" i="5"/>
  <c r="B20" i="5"/>
  <c r="C20" i="5"/>
  <c r="A20" i="5"/>
  <c r="D20" i="5"/>
  <c r="B21" i="5"/>
  <c r="C21" i="5"/>
  <c r="A21" i="5"/>
  <c r="D21" i="5"/>
  <c r="B22" i="5"/>
  <c r="C22" i="5"/>
  <c r="A22" i="5"/>
  <c r="D22" i="5"/>
  <c r="B23" i="5"/>
  <c r="C23" i="5"/>
  <c r="A23" i="5"/>
  <c r="D23" i="5"/>
  <c r="B24" i="5"/>
  <c r="C24" i="5"/>
  <c r="A24" i="5"/>
  <c r="D24" i="5"/>
  <c r="B25" i="5"/>
  <c r="C25" i="5"/>
  <c r="A25" i="5"/>
  <c r="D25" i="5"/>
  <c r="B26" i="5"/>
  <c r="C26" i="5"/>
  <c r="A26" i="5"/>
  <c r="D26" i="5"/>
  <c r="B27" i="5"/>
  <c r="C27" i="5"/>
  <c r="A27" i="5"/>
  <c r="D27" i="5"/>
  <c r="B28" i="5"/>
  <c r="C28" i="5"/>
  <c r="A28" i="5"/>
  <c r="D28" i="5"/>
  <c r="B29" i="5"/>
  <c r="C29" i="5"/>
  <c r="A29" i="5"/>
  <c r="D29" i="5"/>
  <c r="B30" i="5"/>
  <c r="C30" i="5"/>
  <c r="A30" i="5"/>
  <c r="D30" i="5"/>
  <c r="B31" i="5"/>
  <c r="C31" i="5"/>
  <c r="A31" i="5"/>
  <c r="D31" i="5"/>
  <c r="B32" i="5"/>
  <c r="C32" i="5"/>
  <c r="A32" i="5"/>
  <c r="D32" i="5"/>
  <c r="B33" i="5"/>
  <c r="C33" i="5"/>
  <c r="A33" i="5"/>
  <c r="D33" i="5"/>
  <c r="B34" i="5"/>
  <c r="C34" i="5"/>
  <c r="A34" i="5"/>
  <c r="D34" i="5"/>
  <c r="B35" i="5"/>
  <c r="C35" i="5"/>
  <c r="A35" i="5"/>
  <c r="D35" i="5"/>
  <c r="B36" i="5"/>
  <c r="C36" i="5"/>
  <c r="A36" i="5"/>
  <c r="D36" i="5"/>
  <c r="B37" i="5"/>
  <c r="C37" i="5"/>
  <c r="A37" i="5"/>
  <c r="D37" i="5"/>
  <c r="B38" i="5"/>
  <c r="C38" i="5"/>
  <c r="A38" i="5"/>
  <c r="D38" i="5"/>
  <c r="B39" i="5"/>
  <c r="C39" i="5"/>
  <c r="A39" i="5"/>
  <c r="D39" i="5"/>
  <c r="B40" i="5"/>
  <c r="C40" i="5"/>
  <c r="A40" i="5"/>
  <c r="D40" i="5"/>
  <c r="B41" i="5"/>
  <c r="C41" i="5"/>
  <c r="A41" i="5"/>
  <c r="D41" i="5"/>
  <c r="B42" i="5"/>
  <c r="C42" i="5"/>
  <c r="A42" i="5"/>
  <c r="D42" i="5"/>
  <c r="B43" i="5"/>
  <c r="C43" i="5"/>
  <c r="A43" i="5"/>
  <c r="D43" i="5"/>
  <c r="B44" i="5"/>
  <c r="C44" i="5"/>
  <c r="A44" i="5"/>
  <c r="D44" i="5"/>
  <c r="B45" i="5"/>
  <c r="C45" i="5"/>
  <c r="A45" i="5"/>
  <c r="D45" i="5"/>
  <c r="B46" i="5"/>
  <c r="C46" i="5"/>
  <c r="A46" i="5"/>
  <c r="D46" i="5"/>
  <c r="B47" i="5"/>
  <c r="C47" i="5"/>
  <c r="A47" i="5"/>
  <c r="D47" i="5"/>
  <c r="B48" i="5"/>
  <c r="C48" i="5"/>
  <c r="A48" i="5"/>
  <c r="D48" i="5"/>
  <c r="B49" i="5"/>
  <c r="C49" i="5"/>
  <c r="A49" i="5"/>
  <c r="D49" i="5"/>
  <c r="B50" i="5"/>
  <c r="C50" i="5"/>
  <c r="A50" i="5"/>
  <c r="D50" i="5"/>
  <c r="B51" i="5"/>
  <c r="C51" i="5"/>
  <c r="A51" i="5"/>
  <c r="D51" i="5"/>
  <c r="B52" i="5"/>
  <c r="C52" i="5"/>
  <c r="A52" i="5"/>
  <c r="D52" i="5"/>
  <c r="B53" i="5"/>
  <c r="C53" i="5"/>
  <c r="A53" i="5"/>
  <c r="D53" i="5"/>
  <c r="B54" i="5"/>
  <c r="C54" i="5"/>
  <c r="A54" i="5"/>
  <c r="D54" i="5"/>
  <c r="B55" i="5"/>
  <c r="C55" i="5"/>
  <c r="A55" i="5"/>
  <c r="D55" i="5"/>
  <c r="B56" i="5"/>
  <c r="C56" i="5"/>
  <c r="A56" i="5"/>
  <c r="D56" i="5"/>
  <c r="B57" i="5"/>
  <c r="C57" i="5"/>
  <c r="A57" i="5"/>
  <c r="D57" i="5"/>
  <c r="B58" i="5"/>
  <c r="C58" i="5"/>
  <c r="A58" i="5"/>
  <c r="D58" i="5"/>
  <c r="B59" i="5"/>
  <c r="C59" i="5"/>
  <c r="A59" i="5"/>
  <c r="D59" i="5"/>
  <c r="B60" i="5"/>
  <c r="C60" i="5"/>
  <c r="A60" i="5"/>
  <c r="D60" i="5"/>
  <c r="B61" i="5"/>
  <c r="C61" i="5"/>
  <c r="A61" i="5"/>
  <c r="D61" i="5"/>
  <c r="B62" i="5"/>
  <c r="C62" i="5"/>
  <c r="A62" i="5"/>
  <c r="D62" i="5"/>
  <c r="B63" i="5"/>
  <c r="C63" i="5"/>
  <c r="A63" i="5"/>
  <c r="D63" i="5"/>
  <c r="B64" i="5"/>
  <c r="C64" i="5"/>
  <c r="A64" i="5"/>
  <c r="D64" i="5"/>
  <c r="B65" i="5"/>
  <c r="C65" i="5"/>
  <c r="A65" i="5"/>
  <c r="D65" i="5"/>
  <c r="B66" i="5"/>
  <c r="C66" i="5"/>
  <c r="A66" i="5"/>
  <c r="D66" i="5"/>
  <c r="B67" i="5"/>
  <c r="C67" i="5"/>
  <c r="A67" i="5"/>
  <c r="D67" i="5"/>
  <c r="B68" i="5"/>
  <c r="C68" i="5"/>
  <c r="A68" i="5"/>
  <c r="D68" i="5"/>
  <c r="B69" i="5"/>
  <c r="C69" i="5"/>
  <c r="A69" i="5"/>
  <c r="D69" i="5"/>
  <c r="B70" i="5"/>
  <c r="C70" i="5"/>
  <c r="A70" i="5"/>
  <c r="D70" i="5"/>
  <c r="B71" i="5"/>
  <c r="C71" i="5"/>
  <c r="A71" i="5"/>
  <c r="D71" i="5"/>
  <c r="B72" i="5"/>
  <c r="C72" i="5"/>
  <c r="A72" i="5"/>
  <c r="D72" i="5"/>
  <c r="B73" i="5"/>
  <c r="C73" i="5"/>
  <c r="A73" i="5"/>
  <c r="D73" i="5"/>
  <c r="B74" i="5"/>
  <c r="C74" i="5"/>
  <c r="A74" i="5"/>
  <c r="D74" i="5"/>
  <c r="B75" i="5"/>
  <c r="C75" i="5"/>
  <c r="A75" i="5"/>
  <c r="D75" i="5"/>
  <c r="B76" i="5"/>
  <c r="C76" i="5"/>
  <c r="A76" i="5"/>
  <c r="D76" i="5"/>
  <c r="B77" i="5"/>
  <c r="C77" i="5"/>
  <c r="A77" i="5"/>
  <c r="D77" i="5"/>
  <c r="B78" i="5"/>
  <c r="C78" i="5"/>
  <c r="A78" i="5"/>
  <c r="D78" i="5"/>
  <c r="B79" i="5"/>
  <c r="C79" i="5"/>
  <c r="A79" i="5"/>
  <c r="D79" i="5"/>
  <c r="B80" i="5"/>
  <c r="C80" i="5"/>
  <c r="A80" i="5"/>
  <c r="D80" i="5"/>
  <c r="B81" i="5"/>
  <c r="C81" i="5"/>
  <c r="A81" i="5"/>
  <c r="D81" i="5"/>
  <c r="B82" i="5"/>
  <c r="C82" i="5"/>
  <c r="A82" i="5"/>
  <c r="D82" i="5"/>
  <c r="B83" i="5"/>
  <c r="C83" i="5"/>
  <c r="A83" i="5"/>
  <c r="D83" i="5"/>
  <c r="B84" i="5"/>
  <c r="C84" i="5"/>
  <c r="A84" i="5"/>
  <c r="D84" i="5"/>
  <c r="B85" i="5"/>
  <c r="C85" i="5"/>
  <c r="A85" i="5"/>
  <c r="D85" i="5"/>
  <c r="B86" i="5"/>
  <c r="C86" i="5"/>
  <c r="A86" i="5"/>
  <c r="D86" i="5"/>
  <c r="B87" i="5"/>
  <c r="C87" i="5"/>
  <c r="A87" i="5"/>
  <c r="D87" i="5"/>
  <c r="B88" i="5"/>
  <c r="C88" i="5"/>
  <c r="A88" i="5"/>
  <c r="D88" i="5"/>
  <c r="B89" i="5"/>
  <c r="C89" i="5"/>
  <c r="A89" i="5"/>
  <c r="D89" i="5"/>
  <c r="B90" i="5"/>
  <c r="C90" i="5"/>
  <c r="A90" i="5"/>
  <c r="D90" i="5"/>
  <c r="B91" i="5"/>
  <c r="C91" i="5"/>
  <c r="A91" i="5"/>
  <c r="D91" i="5"/>
  <c r="B92" i="5"/>
  <c r="C92" i="5"/>
  <c r="A92" i="5"/>
  <c r="D92" i="5"/>
  <c r="B93" i="5"/>
  <c r="C93" i="5"/>
  <c r="A93" i="5"/>
  <c r="D93" i="5"/>
  <c r="B94" i="5"/>
  <c r="C94" i="5"/>
  <c r="A94" i="5"/>
  <c r="D94" i="5"/>
  <c r="B95" i="5"/>
  <c r="C95" i="5"/>
  <c r="A95" i="5"/>
  <c r="D95" i="5"/>
  <c r="B96" i="5"/>
  <c r="C96" i="5"/>
  <c r="A96" i="5"/>
  <c r="D96" i="5"/>
  <c r="B97" i="5"/>
  <c r="C97" i="5"/>
  <c r="A97" i="5"/>
  <c r="D97" i="5"/>
  <c r="B98" i="5"/>
  <c r="C98" i="5"/>
  <c r="A98" i="5"/>
  <c r="D98" i="5"/>
  <c r="B99" i="5"/>
  <c r="C99" i="5"/>
  <c r="A99" i="5"/>
  <c r="D99" i="5"/>
  <c r="B100" i="5"/>
  <c r="C100" i="5"/>
  <c r="A100" i="5"/>
  <c r="D100" i="5"/>
  <c r="B101" i="5"/>
  <c r="C101" i="5"/>
  <c r="A101" i="5"/>
  <c r="D101" i="5"/>
  <c r="B102" i="5"/>
  <c r="C102" i="5"/>
  <c r="A102" i="5"/>
  <c r="D102" i="5"/>
  <c r="B103" i="5"/>
  <c r="C103" i="5"/>
  <c r="A103" i="5"/>
  <c r="D103" i="5"/>
  <c r="B104" i="5"/>
  <c r="C104" i="5"/>
  <c r="A104" i="5"/>
  <c r="D104" i="5"/>
  <c r="B105" i="5"/>
  <c r="C105" i="5"/>
  <c r="A105" i="5"/>
  <c r="D105" i="5"/>
  <c r="B106" i="5"/>
  <c r="C106" i="5"/>
  <c r="A106" i="5"/>
  <c r="D106" i="5"/>
  <c r="B107" i="5"/>
  <c r="C107" i="5"/>
  <c r="A107" i="5"/>
  <c r="D107" i="5"/>
  <c r="B108" i="5"/>
  <c r="C108" i="5"/>
  <c r="A108" i="5"/>
  <c r="D108" i="5"/>
  <c r="B109" i="5"/>
  <c r="C109" i="5"/>
  <c r="A109" i="5"/>
  <c r="D109" i="5"/>
  <c r="B110" i="5"/>
  <c r="C110" i="5"/>
  <c r="A110" i="5"/>
  <c r="D110" i="5"/>
  <c r="B111" i="5"/>
  <c r="C111" i="5"/>
  <c r="A111" i="5"/>
  <c r="D111" i="5"/>
  <c r="B112" i="5"/>
  <c r="C112" i="5"/>
  <c r="A112" i="5"/>
  <c r="D112" i="5"/>
  <c r="B113" i="5"/>
  <c r="C113" i="5"/>
  <c r="A113" i="5"/>
  <c r="D113" i="5"/>
  <c r="B114" i="5"/>
  <c r="C114" i="5"/>
  <c r="A114" i="5"/>
  <c r="D114" i="5"/>
  <c r="A6" i="5"/>
  <c r="B6" i="5"/>
  <c r="C6" i="5"/>
  <c r="D6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O4" i="4"/>
  <c r="P4" i="4"/>
  <c r="O5" i="4"/>
  <c r="P5" i="4"/>
  <c r="O6" i="4"/>
  <c r="P6" i="4"/>
  <c r="P3" i="4"/>
  <c r="O3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G38" i="3"/>
  <c r="G39" i="3"/>
  <c r="I4" i="3"/>
  <c r="B38" i="3"/>
  <c r="B39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5" i="3"/>
  <c r="D6" i="3"/>
  <c r="D7" i="3"/>
  <c r="D8" i="3"/>
  <c r="D9" i="3"/>
  <c r="D10" i="3"/>
  <c r="D11" i="3"/>
  <c r="D4" i="3"/>
  <c r="L6" i="2"/>
  <c r="G6" i="2"/>
  <c r="G7" i="2"/>
  <c r="G8" i="2"/>
  <c r="G9" i="2"/>
  <c r="G10" i="2"/>
  <c r="G11" i="2"/>
  <c r="G12" i="2"/>
  <c r="G13" i="2"/>
  <c r="G5" i="2"/>
  <c r="G4" i="2"/>
  <c r="L9" i="2"/>
  <c r="L4" i="2"/>
  <c r="H5" i="2"/>
  <c r="H6" i="2"/>
  <c r="H7" i="2"/>
  <c r="H8" i="2"/>
  <c r="H9" i="2"/>
  <c r="H10" i="2"/>
  <c r="H11" i="2"/>
  <c r="H12" i="2"/>
  <c r="H13" i="2"/>
  <c r="H4" i="2"/>
  <c r="F15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<sst xmlns="http://schemas.openxmlformats.org/spreadsheetml/2006/main" count="123" uniqueCount="109">
  <si>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</si>
  <si>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</si>
  <si>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</si>
  <si>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</si>
  <si>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</si>
  <si>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</si>
  <si>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</si>
  <si>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</si>
  <si>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</si>
  <si>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</si>
  <si>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</si>
  <si>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</si>
  <si>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</si>
  <si>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</si>
  <si>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</si>
  <si>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</si>
  <si>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</si>
  <si>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</si>
  <si>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</si>
  <si>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</si>
  <si>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År</t>
  </si>
  <si>
    <t>Antall dyr</t>
  </si>
  <si>
    <t>Eksempel 2.6, figur 2.9: Felte elg</t>
  </si>
  <si>
    <t>Inntekt i alt</t>
  </si>
  <si>
    <t>0 kr</t>
  </si>
  <si>
    <t>1 - 99 999 kr</t>
  </si>
  <si>
    <t>100 000 - 149 999 kr</t>
  </si>
  <si>
    <t>150 000 - 199 999 kr</t>
  </si>
  <si>
    <t>200 000 - 249 999 kr</t>
  </si>
  <si>
    <t>250 000 - 299 999 kr</t>
  </si>
  <si>
    <t>300 000 - 399 999 kr</t>
  </si>
  <si>
    <t>400 000 - 499 999 kr</t>
  </si>
  <si>
    <t>500 000 - 599 999 kr</t>
  </si>
  <si>
    <t>600 000 - 699 999 kr</t>
  </si>
  <si>
    <t>700 000 - 799 999 kr</t>
  </si>
  <si>
    <t>800 000 - 899 999 kr</t>
  </si>
  <si>
    <t>900 000 - 999 999 kr</t>
  </si>
  <si>
    <t>1 - 2 mill. kr</t>
  </si>
  <si>
    <t>2 - 3 mill. kr</t>
  </si>
  <si>
    <t>3 - 4 mill. kr</t>
  </si>
  <si>
    <t>4 - 5 mill. kr</t>
  </si>
  <si>
    <t>5 mill. kr og over</t>
  </si>
  <si>
    <t>Under 100</t>
  </si>
  <si>
    <t>100-200</t>
  </si>
  <si>
    <t>200-300</t>
  </si>
  <si>
    <t>300-400</t>
  </si>
  <si>
    <t>400-500</t>
  </si>
  <si>
    <t>1-2 mill</t>
  </si>
  <si>
    <t>2-5 mill</t>
  </si>
  <si>
    <t>over 5 mill</t>
  </si>
  <si>
    <t>Inntekt</t>
  </si>
  <si>
    <t>Antall</t>
  </si>
  <si>
    <t>Fra ssb.no</t>
  </si>
  <si>
    <t>500-700</t>
  </si>
  <si>
    <t>700-1000</t>
  </si>
  <si>
    <t>Midtpunkt</t>
  </si>
  <si>
    <t>Total</t>
  </si>
  <si>
    <t>Gjennomsnitt</t>
  </si>
  <si>
    <t>E x F</t>
  </si>
  <si>
    <t>Total lønnsintekt i Norge</t>
  </si>
  <si>
    <t>Median</t>
  </si>
  <si>
    <t>Kumulativ</t>
  </si>
  <si>
    <t>Beregninger basert ppå grupperte data:</t>
  </si>
  <si>
    <t>Hovedtall</t>
  </si>
  <si>
    <t>Tilleggstall</t>
  </si>
  <si>
    <t>Første halvår 2005</t>
  </si>
  <si>
    <t>Perioden 2005-2017</t>
  </si>
  <si>
    <t>Sum</t>
  </si>
  <si>
    <t>Sum/7</t>
  </si>
  <si>
    <t>Lottotall</t>
  </si>
  <si>
    <t>Relativ frekvens lottotall</t>
  </si>
  <si>
    <t xml:space="preserve">Måned </t>
  </si>
  <si>
    <t>Årssnitt</t>
  </si>
  <si>
    <t>St.avvik</t>
  </si>
  <si>
    <t>Oslo</t>
  </si>
  <si>
    <t>Sola</t>
  </si>
  <si>
    <t>Værnes</t>
  </si>
  <si>
    <t>Tromsø</t>
  </si>
  <si>
    <t>Tabell: Månedlig gjennomsnittstemperatur 2017, kilde: yr.no)</t>
  </si>
  <si>
    <t>Tilfeldig X mellom 0 og 10</t>
  </si>
  <si>
    <t>Tilfeldig feilledd</t>
  </si>
  <si>
    <t>Tilfeldig Y</t>
  </si>
  <si>
    <t>Normalfordelt</t>
  </si>
  <si>
    <t>KOPI av tilfeldige data, uten oppdatering</t>
  </si>
  <si>
    <t>X</t>
  </si>
  <si>
    <t>Lineær trend</t>
  </si>
  <si>
    <t>Log-trend</t>
  </si>
  <si>
    <t>Polynom-trend</t>
  </si>
  <si>
    <t>A</t>
  </si>
  <si>
    <t>B</t>
  </si>
  <si>
    <t>Korrelasjon</t>
  </si>
  <si>
    <t>Oppgave 4.23, kontroll av fasit</t>
  </si>
  <si>
    <t>Kovarians</t>
  </si>
  <si>
    <t>Standardavvik</t>
  </si>
  <si>
    <t>Oppgave 4.24, kontroll av fasit</t>
  </si>
  <si>
    <t>Standardavvik tilsvarende Varians ovenfor</t>
  </si>
  <si>
    <t>Varians</t>
  </si>
  <si>
    <t>Varians til Z = 0,4 * A + 0,6 * B</t>
  </si>
  <si>
    <t>KONTROLLREGNING AV ENKELTE OPPGAVER DER DET HAR VÆRT PÅPEKT FEIL I FASIT</t>
  </si>
  <si>
    <t>Oppgave 4.9, kontroll av fasit</t>
  </si>
  <si>
    <t>Antall biler</t>
  </si>
  <si>
    <t>Frekvens</t>
  </si>
  <si>
    <t>Totalt</t>
  </si>
  <si>
    <t>Sannsynlighet</t>
  </si>
  <si>
    <t>E(X)</t>
  </si>
  <si>
    <t>E(X*X)</t>
  </si>
  <si>
    <t>Var(X)=E(X*X)-E(X)*E(X)</t>
  </si>
  <si>
    <t>SD(X)</t>
  </si>
  <si>
    <t>P(X&gt;5)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</si>
</sst>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.4"/>
      <color rgb="FF222222"/>
      <name val="Arial"/>
    </font>
    <font>
      <sz val="14.4"/>
      <color rgb="FF000000"/>
      <name val="Arial"/>
    </font>
    <font>
      <sz val="16"/>
      <color rgb="FFC60C30"/>
      <name val="Helvetica Neue"/>
    </font>
    <font>
      <sz val="16"/>
      <color rgb="FF333333"/>
      <name val="Helvetica Neue"/>
    </font>
    <font>
      <sz val="16"/>
      <color rgb="FF333333"/>
      <name val="Helvetica Neue"/>
    </font>
    <font>
      <sz val="12"/>
      <color indexed="20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0" fontId="8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9" fillId="0" borderId="0" xfId="0" applyFont="1"/>
    <xf numFmtId="0" fontId="0" fillId="5" borderId="0" xfId="0" applyFill="1"/>
  </cellXfs>
  <cellStyles count="15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Felte elg</c:v>
          </c:tx>
          <c:marker>
            <c:symbol val="none"/>
          </c:marker>
          <c:cat>
            <c:numRef>
              <c:f>'Figur 2.9'!$B$7:$B$26</c:f>
              <c:numCache>
                <c:formatCode>General</c:formatCode>
                <c:ptCount val="20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  <c:pt idx="19">
                  <c:v>2016.0</c:v>
                </c:pt>
              </c:numCache>
            </c:numRef>
          </c:cat>
          <c:val>
            <c:numRef>
              <c:f>'Figur 2.9'!$C$7:$C$26</c:f>
              <c:numCache>
                <c:formatCode>0</c:formatCode>
                <c:ptCount val="20"/>
                <c:pt idx="0">
                  <c:v>36059.0</c:v>
                </c:pt>
                <c:pt idx="1">
                  <c:v>37957.0</c:v>
                </c:pt>
                <c:pt idx="2">
                  <c:v>39423.0</c:v>
                </c:pt>
                <c:pt idx="3">
                  <c:v>38000.0</c:v>
                </c:pt>
                <c:pt idx="4">
                  <c:v>37300.0</c:v>
                </c:pt>
                <c:pt idx="5">
                  <c:v>37892.0</c:v>
                </c:pt>
                <c:pt idx="6">
                  <c:v>38564.0</c:v>
                </c:pt>
                <c:pt idx="7">
                  <c:v>36770.0</c:v>
                </c:pt>
                <c:pt idx="8">
                  <c:v>36026.0</c:v>
                </c:pt>
                <c:pt idx="9">
                  <c:v>34978.0</c:v>
                </c:pt>
                <c:pt idx="10">
                  <c:v>35657.0</c:v>
                </c:pt>
                <c:pt idx="11">
                  <c:v>35620.0</c:v>
                </c:pt>
                <c:pt idx="12">
                  <c:v>35971.0</c:v>
                </c:pt>
                <c:pt idx="13">
                  <c:v>36409.0</c:v>
                </c:pt>
                <c:pt idx="14">
                  <c:v>36435.0</c:v>
                </c:pt>
                <c:pt idx="15">
                  <c:v>34643.0</c:v>
                </c:pt>
                <c:pt idx="16">
                  <c:v>34956.0</c:v>
                </c:pt>
                <c:pt idx="17">
                  <c:v>33199.0</c:v>
                </c:pt>
                <c:pt idx="18">
                  <c:v>31136.0</c:v>
                </c:pt>
                <c:pt idx="19">
                  <c:v>30835.0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980536"/>
        <c:axId val="2078982984"/>
      </c:lineChart>
      <c:catAx>
        <c:axId val="207898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982984"/>
        <c:crossesAt val="0.0"/>
        <c:auto val="1"/>
        <c:lblAlgn val="ctr"/>
        <c:lblOffset val="100"/>
        <c:noMultiLvlLbl val="0"/>
      </c:catAx>
      <c:valAx>
        <c:axId val="2078982984"/>
        <c:scaling>
          <c:orientation val="minMax"/>
          <c:max val="40000.0"/>
          <c:min val="3000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8980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Felte elg</c:v>
          </c:tx>
          <c:invertIfNegative val="0"/>
          <c:cat>
            <c:numRef>
              <c:f>'Figur 2.9'!$B$7:$B$26</c:f>
              <c:numCache>
                <c:formatCode>General</c:formatCode>
                <c:ptCount val="20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  <c:pt idx="19">
                  <c:v>2016.0</c:v>
                </c:pt>
              </c:numCache>
            </c:numRef>
          </c:cat>
          <c:val>
            <c:numRef>
              <c:f>'Figur 2.9'!$C$7:$C$26</c:f>
              <c:numCache>
                <c:formatCode>0</c:formatCode>
                <c:ptCount val="20"/>
                <c:pt idx="0">
                  <c:v>36059.0</c:v>
                </c:pt>
                <c:pt idx="1">
                  <c:v>37957.0</c:v>
                </c:pt>
                <c:pt idx="2">
                  <c:v>39423.0</c:v>
                </c:pt>
                <c:pt idx="3">
                  <c:v>38000.0</c:v>
                </c:pt>
                <c:pt idx="4">
                  <c:v>37300.0</c:v>
                </c:pt>
                <c:pt idx="5">
                  <c:v>37892.0</c:v>
                </c:pt>
                <c:pt idx="6">
                  <c:v>38564.0</c:v>
                </c:pt>
                <c:pt idx="7">
                  <c:v>36770.0</c:v>
                </c:pt>
                <c:pt idx="8">
                  <c:v>36026.0</c:v>
                </c:pt>
                <c:pt idx="9">
                  <c:v>34978.0</c:v>
                </c:pt>
                <c:pt idx="10">
                  <c:v>35657.0</c:v>
                </c:pt>
                <c:pt idx="11">
                  <c:v>35620.0</c:v>
                </c:pt>
                <c:pt idx="12">
                  <c:v>35971.0</c:v>
                </c:pt>
                <c:pt idx="13">
                  <c:v>36409.0</c:v>
                </c:pt>
                <c:pt idx="14">
                  <c:v>36435.0</c:v>
                </c:pt>
                <c:pt idx="15">
                  <c:v>34643.0</c:v>
                </c:pt>
                <c:pt idx="16">
                  <c:v>34956.0</c:v>
                </c:pt>
                <c:pt idx="17">
                  <c:v>33199.0</c:v>
                </c:pt>
                <c:pt idx="18">
                  <c:v>31136.0</c:v>
                </c:pt>
                <c:pt idx="19">
                  <c:v>30835.0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473480"/>
        <c:axId val="2135476296"/>
      </c:barChart>
      <c:catAx>
        <c:axId val="213547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476296"/>
        <c:crosses val="autoZero"/>
        <c:auto val="1"/>
        <c:lblAlgn val="ctr"/>
        <c:lblOffset val="100"/>
        <c:noMultiLvlLbl val="0"/>
      </c:catAx>
      <c:valAx>
        <c:axId val="2135476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5473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 frekvens av lottotall (1. halvår 2005)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'Figur 3.5 Lotto'!$D$3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Lotto'!$A$4:$A$37</c:f>
              <c:numCache>
                <c:formatCode>General</c:formatCode>
                <c:ptCount val="3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</c:numCache>
            </c:numRef>
          </c:cat>
          <c:val>
            <c:numRef>
              <c:f>'Figur 3.5 Lotto'!$D$4:$D$37</c:f>
              <c:numCache>
                <c:formatCode>General</c:formatCode>
                <c:ptCount val="34"/>
                <c:pt idx="0">
                  <c:v>0.384615384615385</c:v>
                </c:pt>
                <c:pt idx="1">
                  <c:v>0.230769230769231</c:v>
                </c:pt>
                <c:pt idx="2">
                  <c:v>0.269230769230769</c:v>
                </c:pt>
                <c:pt idx="3">
                  <c:v>0.153846153846154</c:v>
                </c:pt>
                <c:pt idx="4">
                  <c:v>0.230769230769231</c:v>
                </c:pt>
                <c:pt idx="5">
                  <c:v>0.115384615384615</c:v>
                </c:pt>
                <c:pt idx="6">
                  <c:v>0.153846153846154</c:v>
                </c:pt>
                <c:pt idx="7">
                  <c:v>0.269230769230769</c:v>
                </c:pt>
                <c:pt idx="8">
                  <c:v>0.423076923076923</c:v>
                </c:pt>
                <c:pt idx="9">
                  <c:v>0.269230769230769</c:v>
                </c:pt>
                <c:pt idx="10">
                  <c:v>0.346153846153846</c:v>
                </c:pt>
                <c:pt idx="11">
                  <c:v>0.192307692307692</c:v>
                </c:pt>
                <c:pt idx="12">
                  <c:v>0.192307692307692</c:v>
                </c:pt>
                <c:pt idx="13">
                  <c:v>0.269230769230769</c:v>
                </c:pt>
                <c:pt idx="14">
                  <c:v>0.230769230769231</c:v>
                </c:pt>
                <c:pt idx="15">
                  <c:v>0.0769230769230769</c:v>
                </c:pt>
                <c:pt idx="16">
                  <c:v>0.269230769230769</c:v>
                </c:pt>
                <c:pt idx="17">
                  <c:v>0.115384615384615</c:v>
                </c:pt>
                <c:pt idx="18">
                  <c:v>0.153846153846154</c:v>
                </c:pt>
                <c:pt idx="19">
                  <c:v>0.153846153846154</c:v>
                </c:pt>
                <c:pt idx="20">
                  <c:v>0.115384615384615</c:v>
                </c:pt>
                <c:pt idx="21">
                  <c:v>0.153846153846154</c:v>
                </c:pt>
                <c:pt idx="22">
                  <c:v>0.0769230769230769</c:v>
                </c:pt>
                <c:pt idx="23">
                  <c:v>0.153846153846154</c:v>
                </c:pt>
                <c:pt idx="24">
                  <c:v>0.269230769230769</c:v>
                </c:pt>
                <c:pt idx="25">
                  <c:v>0.192307692307692</c:v>
                </c:pt>
                <c:pt idx="26">
                  <c:v>0.230769230769231</c:v>
                </c:pt>
                <c:pt idx="27">
                  <c:v>0.115384615384615</c:v>
                </c:pt>
                <c:pt idx="28">
                  <c:v>0.269230769230769</c:v>
                </c:pt>
                <c:pt idx="29">
                  <c:v>0.153846153846154</c:v>
                </c:pt>
                <c:pt idx="30">
                  <c:v>0.153846153846154</c:v>
                </c:pt>
                <c:pt idx="31">
                  <c:v>0.384615384615385</c:v>
                </c:pt>
                <c:pt idx="32">
                  <c:v>0.153846153846154</c:v>
                </c:pt>
                <c:pt idx="33">
                  <c:v>0.0769230769230769</c:v>
                </c:pt>
              </c:numCache>
            </c:numRef>
          </c:val>
        </c:ser>
        <c:ser>
          <c:idx val="3"/>
          <c:order val="0"/>
          <c:tx>
            <c:strRef>
              <c:f>'Figur 3.5 Lotto'!$D$3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Lotto'!$A$4:$A$37</c:f>
              <c:numCache>
                <c:formatCode>General</c:formatCode>
                <c:ptCount val="3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</c:numCache>
            </c:numRef>
          </c:cat>
          <c:val>
            <c:numRef>
              <c:f>'Figur 3.5 Lotto'!$D$4:$D$37</c:f>
              <c:numCache>
                <c:formatCode>General</c:formatCode>
                <c:ptCount val="34"/>
                <c:pt idx="0">
                  <c:v>0.384615384615385</c:v>
                </c:pt>
                <c:pt idx="1">
                  <c:v>0.230769230769231</c:v>
                </c:pt>
                <c:pt idx="2">
                  <c:v>0.269230769230769</c:v>
                </c:pt>
                <c:pt idx="3">
                  <c:v>0.153846153846154</c:v>
                </c:pt>
                <c:pt idx="4">
                  <c:v>0.230769230769231</c:v>
                </c:pt>
                <c:pt idx="5">
                  <c:v>0.115384615384615</c:v>
                </c:pt>
                <c:pt idx="6">
                  <c:v>0.153846153846154</c:v>
                </c:pt>
                <c:pt idx="7">
                  <c:v>0.269230769230769</c:v>
                </c:pt>
                <c:pt idx="8">
                  <c:v>0.423076923076923</c:v>
                </c:pt>
                <c:pt idx="9">
                  <c:v>0.269230769230769</c:v>
                </c:pt>
                <c:pt idx="10">
                  <c:v>0.346153846153846</c:v>
                </c:pt>
                <c:pt idx="11">
                  <c:v>0.192307692307692</c:v>
                </c:pt>
                <c:pt idx="12">
                  <c:v>0.192307692307692</c:v>
                </c:pt>
                <c:pt idx="13">
                  <c:v>0.269230769230769</c:v>
                </c:pt>
                <c:pt idx="14">
                  <c:v>0.230769230769231</c:v>
                </c:pt>
                <c:pt idx="15">
                  <c:v>0.0769230769230769</c:v>
                </c:pt>
                <c:pt idx="16">
                  <c:v>0.269230769230769</c:v>
                </c:pt>
                <c:pt idx="17">
                  <c:v>0.115384615384615</c:v>
                </c:pt>
                <c:pt idx="18">
                  <c:v>0.153846153846154</c:v>
                </c:pt>
                <c:pt idx="19">
                  <c:v>0.153846153846154</c:v>
                </c:pt>
                <c:pt idx="20">
                  <c:v>0.115384615384615</c:v>
                </c:pt>
                <c:pt idx="21">
                  <c:v>0.153846153846154</c:v>
                </c:pt>
                <c:pt idx="22">
                  <c:v>0.0769230769230769</c:v>
                </c:pt>
                <c:pt idx="23">
                  <c:v>0.153846153846154</c:v>
                </c:pt>
                <c:pt idx="24">
                  <c:v>0.269230769230769</c:v>
                </c:pt>
                <c:pt idx="25">
                  <c:v>0.192307692307692</c:v>
                </c:pt>
                <c:pt idx="26">
                  <c:v>0.230769230769231</c:v>
                </c:pt>
                <c:pt idx="27">
                  <c:v>0.115384615384615</c:v>
                </c:pt>
                <c:pt idx="28">
                  <c:v>0.269230769230769</c:v>
                </c:pt>
                <c:pt idx="29">
                  <c:v>0.153846153846154</c:v>
                </c:pt>
                <c:pt idx="30">
                  <c:v>0.153846153846154</c:v>
                </c:pt>
                <c:pt idx="31">
                  <c:v>0.384615384615385</c:v>
                </c:pt>
                <c:pt idx="32">
                  <c:v>0.153846153846154</c:v>
                </c:pt>
                <c:pt idx="33">
                  <c:v>0.0769230769230769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990696"/>
        <c:axId val="2078993640"/>
      </c:barChart>
      <c:catAx>
        <c:axId val="207899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99364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078993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990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 frekvens av lottotall (2005-2017)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'Figur 3.5 Lotto'!$I$3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Lotto'!$F$4:$F$37</c:f>
              <c:numCache>
                <c:formatCode>General</c:formatCode>
                <c:ptCount val="3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</c:numCache>
            </c:numRef>
          </c:cat>
          <c:val>
            <c:numRef>
              <c:f>'Figur 3.5 Lotto'!$I$4:$I$37</c:f>
              <c:numCache>
                <c:formatCode>General</c:formatCode>
                <c:ptCount val="34"/>
                <c:pt idx="0">
                  <c:v>0.219440353460972</c:v>
                </c:pt>
                <c:pt idx="1">
                  <c:v>0.197349042709867</c:v>
                </c:pt>
                <c:pt idx="2">
                  <c:v>0.185567010309278</c:v>
                </c:pt>
                <c:pt idx="3">
                  <c:v>0.150220913107511</c:v>
                </c:pt>
                <c:pt idx="4">
                  <c:v>0.201767304860088</c:v>
                </c:pt>
                <c:pt idx="5">
                  <c:v>0.228276877761414</c:v>
                </c:pt>
                <c:pt idx="6">
                  <c:v>0.21060382916053</c:v>
                </c:pt>
                <c:pt idx="7">
                  <c:v>0.203240058910162</c:v>
                </c:pt>
                <c:pt idx="8">
                  <c:v>0.22680412371134</c:v>
                </c:pt>
                <c:pt idx="9">
                  <c:v>0.192930780559647</c:v>
                </c:pt>
                <c:pt idx="10">
                  <c:v>0.198821796759941</c:v>
                </c:pt>
                <c:pt idx="11">
                  <c:v>0.213549337260677</c:v>
                </c:pt>
                <c:pt idx="12">
                  <c:v>0.223858615611193</c:v>
                </c:pt>
                <c:pt idx="13">
                  <c:v>0.22680412371134</c:v>
                </c:pt>
                <c:pt idx="14">
                  <c:v>0.241531664212077</c:v>
                </c:pt>
                <c:pt idx="15">
                  <c:v>0.198821796759941</c:v>
                </c:pt>
                <c:pt idx="16">
                  <c:v>0.207658321060383</c:v>
                </c:pt>
                <c:pt idx="17">
                  <c:v>0.216494845360825</c:v>
                </c:pt>
                <c:pt idx="18">
                  <c:v>0.182621502209131</c:v>
                </c:pt>
                <c:pt idx="19">
                  <c:v>0.200294550810015</c:v>
                </c:pt>
                <c:pt idx="20">
                  <c:v>0.212076583210604</c:v>
                </c:pt>
                <c:pt idx="21">
                  <c:v>0.213549337260677</c:v>
                </c:pt>
                <c:pt idx="22">
                  <c:v>0.21060382916053</c:v>
                </c:pt>
                <c:pt idx="23">
                  <c:v>0.223858615611193</c:v>
                </c:pt>
                <c:pt idx="24">
                  <c:v>0.212076583210604</c:v>
                </c:pt>
                <c:pt idx="25">
                  <c:v>0.209131075110457</c:v>
                </c:pt>
                <c:pt idx="26">
                  <c:v>0.197349042709867</c:v>
                </c:pt>
                <c:pt idx="27">
                  <c:v>0.213549337260677</c:v>
                </c:pt>
                <c:pt idx="28">
                  <c:v>0.192930780559647</c:v>
                </c:pt>
                <c:pt idx="29">
                  <c:v>0.206185567010309</c:v>
                </c:pt>
                <c:pt idx="30">
                  <c:v>0.213549337260677</c:v>
                </c:pt>
                <c:pt idx="31">
                  <c:v>0.179675994108984</c:v>
                </c:pt>
                <c:pt idx="32">
                  <c:v>0.204712812960236</c:v>
                </c:pt>
                <c:pt idx="33">
                  <c:v>0.184094256259205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210408"/>
        <c:axId val="-2126532744"/>
      </c:barChart>
      <c:catAx>
        <c:axId val="213621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53274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-2126532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210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908989921548"/>
                  <c:y val="-0.13388804764789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 observasjoner gir y = 0,1558x + 68,954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10.1'!$F$6:$F$25</c:f>
              <c:numCache>
                <c:formatCode>General</c:formatCode>
                <c:ptCount val="20"/>
                <c:pt idx="0">
                  <c:v>454.0</c:v>
                </c:pt>
                <c:pt idx="1">
                  <c:v>193.0</c:v>
                </c:pt>
                <c:pt idx="2">
                  <c:v>33.0</c:v>
                </c:pt>
                <c:pt idx="3">
                  <c:v>677.0</c:v>
                </c:pt>
                <c:pt idx="4">
                  <c:v>140.0</c:v>
                </c:pt>
                <c:pt idx="5">
                  <c:v>556.0</c:v>
                </c:pt>
                <c:pt idx="6">
                  <c:v>833.0</c:v>
                </c:pt>
                <c:pt idx="7">
                  <c:v>305.0</c:v>
                </c:pt>
                <c:pt idx="8">
                  <c:v>27.0</c:v>
                </c:pt>
                <c:pt idx="9">
                  <c:v>582.0</c:v>
                </c:pt>
                <c:pt idx="10">
                  <c:v>986.0</c:v>
                </c:pt>
                <c:pt idx="11">
                  <c:v>217.0</c:v>
                </c:pt>
                <c:pt idx="12">
                  <c:v>571.0</c:v>
                </c:pt>
                <c:pt idx="13">
                  <c:v>306.0</c:v>
                </c:pt>
                <c:pt idx="14">
                  <c:v>844.0</c:v>
                </c:pt>
                <c:pt idx="15">
                  <c:v>235.0</c:v>
                </c:pt>
                <c:pt idx="16">
                  <c:v>151.0</c:v>
                </c:pt>
                <c:pt idx="17">
                  <c:v>26.0</c:v>
                </c:pt>
                <c:pt idx="18">
                  <c:v>931.0</c:v>
                </c:pt>
                <c:pt idx="19">
                  <c:v>21.0</c:v>
                </c:pt>
              </c:numCache>
            </c:numRef>
          </c:xVal>
          <c:yVal>
            <c:numRef>
              <c:f>'Eks 10.1'!$I$6:$I$25</c:f>
              <c:numCache>
                <c:formatCode>General</c:formatCode>
                <c:ptCount val="20"/>
                <c:pt idx="0">
                  <c:v>173.260645097606</c:v>
                </c:pt>
                <c:pt idx="1">
                  <c:v>89.23248086390635</c:v>
                </c:pt>
                <c:pt idx="2">
                  <c:v>82.95964181505167</c:v>
                </c:pt>
                <c:pt idx="3">
                  <c:v>213.1350602805205</c:v>
                </c:pt>
                <c:pt idx="4">
                  <c:v>127.0501660026965</c:v>
                </c:pt>
                <c:pt idx="5">
                  <c:v>69.12200685868673</c:v>
                </c:pt>
                <c:pt idx="6">
                  <c:v>223.2871846978315</c:v>
                </c:pt>
                <c:pt idx="7">
                  <c:v>116.181780698031</c:v>
                </c:pt>
                <c:pt idx="8">
                  <c:v>96.05687714808458</c:v>
                </c:pt>
                <c:pt idx="9">
                  <c:v>177.7219215457955</c:v>
                </c:pt>
                <c:pt idx="10">
                  <c:v>168.7193593215475</c:v>
                </c:pt>
                <c:pt idx="11">
                  <c:v>84.42584579080871</c:v>
                </c:pt>
                <c:pt idx="12">
                  <c:v>145.9799950402004</c:v>
                </c:pt>
                <c:pt idx="13">
                  <c:v>85.68273237187688</c:v>
                </c:pt>
                <c:pt idx="14">
                  <c:v>186.8435711554426</c:v>
                </c:pt>
                <c:pt idx="15">
                  <c:v>202.6041168932717</c:v>
                </c:pt>
                <c:pt idx="16">
                  <c:v>80.74372645219159</c:v>
                </c:pt>
                <c:pt idx="17">
                  <c:v>45.48635550173062</c:v>
                </c:pt>
                <c:pt idx="18">
                  <c:v>254.2238873276125</c:v>
                </c:pt>
                <c:pt idx="19">
                  <c:v>16.6489505338957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062072"/>
        <c:axId val="2079067576"/>
      </c:scatterChart>
      <c:valAx>
        <c:axId val="2079062072"/>
        <c:scaling>
          <c:orientation val="minMax"/>
          <c:max val="100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layout>
            <c:manualLayout>
              <c:xMode val="edge"/>
              <c:yMode val="edge"/>
              <c:x val="0.484392303203636"/>
              <c:y val="0.910256410256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79067576"/>
        <c:crosses val="autoZero"/>
        <c:crossBetween val="midCat"/>
        <c:minorUnit val="100.0"/>
      </c:valAx>
      <c:valAx>
        <c:axId val="2079067576"/>
        <c:scaling>
          <c:orientation val="minMax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062072"/>
        <c:crosses val="autoZero"/>
        <c:crossBetween val="midCat"/>
        <c:minorUnit val="50.0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77910540230962"/>
                  <c:y val="-0.173997072481324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gir y = 0,1944x + 51,778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454.0</c:v>
                </c:pt>
                <c:pt idx="1">
                  <c:v>193.0</c:v>
                </c:pt>
                <c:pt idx="2">
                  <c:v>33.0</c:v>
                </c:pt>
                <c:pt idx="3">
                  <c:v>677.0</c:v>
                </c:pt>
                <c:pt idx="4">
                  <c:v>140.0</c:v>
                </c:pt>
                <c:pt idx="5">
                  <c:v>556.0</c:v>
                </c:pt>
                <c:pt idx="6">
                  <c:v>833.0</c:v>
                </c:pt>
                <c:pt idx="7">
                  <c:v>305.0</c:v>
                </c:pt>
                <c:pt idx="8">
                  <c:v>27.0</c:v>
                </c:pt>
                <c:pt idx="9">
                  <c:v>582.0</c:v>
                </c:pt>
                <c:pt idx="10">
                  <c:v>986.0</c:v>
                </c:pt>
                <c:pt idx="11">
                  <c:v>217.0</c:v>
                </c:pt>
                <c:pt idx="12">
                  <c:v>571.0</c:v>
                </c:pt>
                <c:pt idx="13">
                  <c:v>306.0</c:v>
                </c:pt>
                <c:pt idx="14">
                  <c:v>844.0</c:v>
                </c:pt>
                <c:pt idx="15">
                  <c:v>235.0</c:v>
                </c:pt>
                <c:pt idx="16">
                  <c:v>151.0</c:v>
                </c:pt>
                <c:pt idx="17">
                  <c:v>26.0</c:v>
                </c:pt>
                <c:pt idx="18">
                  <c:v>931.0</c:v>
                </c:pt>
                <c:pt idx="19">
                  <c:v>21.0</c:v>
                </c:pt>
                <c:pt idx="20">
                  <c:v>626.0</c:v>
                </c:pt>
                <c:pt idx="21">
                  <c:v>391.0</c:v>
                </c:pt>
                <c:pt idx="22">
                  <c:v>244.0</c:v>
                </c:pt>
                <c:pt idx="23">
                  <c:v>792.0</c:v>
                </c:pt>
                <c:pt idx="24">
                  <c:v>468.0</c:v>
                </c:pt>
                <c:pt idx="25">
                  <c:v>16.0</c:v>
                </c:pt>
                <c:pt idx="26">
                  <c:v>784.0</c:v>
                </c:pt>
                <c:pt idx="27">
                  <c:v>994.0</c:v>
                </c:pt>
                <c:pt idx="28">
                  <c:v>598.0</c:v>
                </c:pt>
                <c:pt idx="29">
                  <c:v>544.0</c:v>
                </c:pt>
                <c:pt idx="30">
                  <c:v>6.0</c:v>
                </c:pt>
                <c:pt idx="31">
                  <c:v>425.0</c:v>
                </c:pt>
                <c:pt idx="32">
                  <c:v>258.0</c:v>
                </c:pt>
                <c:pt idx="33">
                  <c:v>845.0</c:v>
                </c:pt>
                <c:pt idx="34">
                  <c:v>853.0</c:v>
                </c:pt>
                <c:pt idx="35">
                  <c:v>307.0</c:v>
                </c:pt>
                <c:pt idx="36">
                  <c:v>315.0</c:v>
                </c:pt>
                <c:pt idx="37">
                  <c:v>853.0</c:v>
                </c:pt>
                <c:pt idx="38">
                  <c:v>137.0</c:v>
                </c:pt>
                <c:pt idx="39">
                  <c:v>777.0</c:v>
                </c:pt>
                <c:pt idx="40">
                  <c:v>834.0</c:v>
                </c:pt>
                <c:pt idx="41">
                  <c:v>95.0</c:v>
                </c:pt>
                <c:pt idx="42">
                  <c:v>456.0</c:v>
                </c:pt>
                <c:pt idx="43">
                  <c:v>812.0</c:v>
                </c:pt>
                <c:pt idx="44">
                  <c:v>465.0</c:v>
                </c:pt>
                <c:pt idx="45">
                  <c:v>594.0</c:v>
                </c:pt>
                <c:pt idx="46">
                  <c:v>565.0</c:v>
                </c:pt>
                <c:pt idx="47">
                  <c:v>919.0</c:v>
                </c:pt>
                <c:pt idx="48">
                  <c:v>748.0</c:v>
                </c:pt>
                <c:pt idx="49">
                  <c:v>896.0</c:v>
                </c:pt>
                <c:pt idx="50">
                  <c:v>447.0</c:v>
                </c:pt>
                <c:pt idx="51">
                  <c:v>959.0</c:v>
                </c:pt>
                <c:pt idx="52">
                  <c:v>404.0</c:v>
                </c:pt>
                <c:pt idx="53">
                  <c:v>972.0</c:v>
                </c:pt>
                <c:pt idx="54">
                  <c:v>803.0</c:v>
                </c:pt>
                <c:pt idx="55">
                  <c:v>601.0</c:v>
                </c:pt>
                <c:pt idx="56">
                  <c:v>643.0</c:v>
                </c:pt>
                <c:pt idx="57">
                  <c:v>675.0</c:v>
                </c:pt>
                <c:pt idx="58">
                  <c:v>752.0</c:v>
                </c:pt>
                <c:pt idx="59">
                  <c:v>743.0</c:v>
                </c:pt>
                <c:pt idx="60">
                  <c:v>168.0</c:v>
                </c:pt>
                <c:pt idx="61">
                  <c:v>474.0</c:v>
                </c:pt>
                <c:pt idx="62">
                  <c:v>287.0</c:v>
                </c:pt>
                <c:pt idx="63">
                  <c:v>369.0</c:v>
                </c:pt>
                <c:pt idx="64">
                  <c:v>990.0</c:v>
                </c:pt>
                <c:pt idx="65">
                  <c:v>980.0</c:v>
                </c:pt>
                <c:pt idx="66">
                  <c:v>722.0</c:v>
                </c:pt>
                <c:pt idx="67">
                  <c:v>645.0</c:v>
                </c:pt>
                <c:pt idx="68">
                  <c:v>840.0</c:v>
                </c:pt>
                <c:pt idx="69">
                  <c:v>564.0</c:v>
                </c:pt>
                <c:pt idx="70">
                  <c:v>833.0</c:v>
                </c:pt>
                <c:pt idx="71">
                  <c:v>833.0</c:v>
                </c:pt>
                <c:pt idx="72">
                  <c:v>695.0</c:v>
                </c:pt>
                <c:pt idx="73">
                  <c:v>907.0</c:v>
                </c:pt>
                <c:pt idx="74">
                  <c:v>88.0</c:v>
                </c:pt>
                <c:pt idx="75">
                  <c:v>985.0</c:v>
                </c:pt>
                <c:pt idx="76">
                  <c:v>112.0</c:v>
                </c:pt>
                <c:pt idx="77">
                  <c:v>708.0</c:v>
                </c:pt>
                <c:pt idx="78">
                  <c:v>356.0</c:v>
                </c:pt>
                <c:pt idx="79">
                  <c:v>57.0</c:v>
                </c:pt>
                <c:pt idx="80">
                  <c:v>239.0</c:v>
                </c:pt>
                <c:pt idx="81">
                  <c:v>394.0</c:v>
                </c:pt>
                <c:pt idx="82">
                  <c:v>102.0</c:v>
                </c:pt>
                <c:pt idx="83">
                  <c:v>247.0</c:v>
                </c:pt>
                <c:pt idx="84">
                  <c:v>63.0</c:v>
                </c:pt>
                <c:pt idx="85">
                  <c:v>869.0</c:v>
                </c:pt>
                <c:pt idx="86">
                  <c:v>575.0</c:v>
                </c:pt>
                <c:pt idx="87">
                  <c:v>884.0</c:v>
                </c:pt>
                <c:pt idx="88">
                  <c:v>967.0</c:v>
                </c:pt>
                <c:pt idx="89">
                  <c:v>274.0</c:v>
                </c:pt>
                <c:pt idx="90">
                  <c:v>605.0</c:v>
                </c:pt>
                <c:pt idx="91">
                  <c:v>176.0</c:v>
                </c:pt>
                <c:pt idx="92">
                  <c:v>423.0</c:v>
                </c:pt>
                <c:pt idx="93">
                  <c:v>194.0</c:v>
                </c:pt>
                <c:pt idx="94">
                  <c:v>277.0</c:v>
                </c:pt>
                <c:pt idx="95">
                  <c:v>491.0</c:v>
                </c:pt>
                <c:pt idx="96">
                  <c:v>27.0</c:v>
                </c:pt>
                <c:pt idx="97">
                  <c:v>534.0</c:v>
                </c:pt>
                <c:pt idx="98">
                  <c:v>633.0</c:v>
                </c:pt>
                <c:pt idx="99">
                  <c:v>251.0</c:v>
                </c:pt>
                <c:pt idx="100">
                  <c:v>389.0</c:v>
                </c:pt>
                <c:pt idx="101">
                  <c:v>840.0</c:v>
                </c:pt>
                <c:pt idx="102">
                  <c:v>335.0</c:v>
                </c:pt>
                <c:pt idx="103">
                  <c:v>282.0</c:v>
                </c:pt>
                <c:pt idx="104">
                  <c:v>167.0</c:v>
                </c:pt>
                <c:pt idx="105">
                  <c:v>28.0</c:v>
                </c:pt>
                <c:pt idx="106">
                  <c:v>550.0</c:v>
                </c:pt>
                <c:pt idx="107">
                  <c:v>245.0</c:v>
                </c:pt>
                <c:pt idx="108">
                  <c:v>129.0</c:v>
                </c:pt>
                <c:pt idx="109">
                  <c:v>365.0</c:v>
                </c:pt>
                <c:pt idx="110">
                  <c:v>303.0</c:v>
                </c:pt>
                <c:pt idx="111">
                  <c:v>439.0</c:v>
                </c:pt>
                <c:pt idx="112">
                  <c:v>259.0</c:v>
                </c:pt>
                <c:pt idx="113">
                  <c:v>451.0</c:v>
                </c:pt>
                <c:pt idx="114">
                  <c:v>30.0</c:v>
                </c:pt>
                <c:pt idx="115">
                  <c:v>176.0</c:v>
                </c:pt>
                <c:pt idx="116">
                  <c:v>759.0</c:v>
                </c:pt>
                <c:pt idx="117">
                  <c:v>482.0</c:v>
                </c:pt>
                <c:pt idx="118">
                  <c:v>314.0</c:v>
                </c:pt>
                <c:pt idx="119">
                  <c:v>918.0</c:v>
                </c:pt>
                <c:pt idx="120">
                  <c:v>910.0</c:v>
                </c:pt>
                <c:pt idx="121">
                  <c:v>201.0</c:v>
                </c:pt>
                <c:pt idx="122">
                  <c:v>315.0</c:v>
                </c:pt>
                <c:pt idx="123">
                  <c:v>824.0</c:v>
                </c:pt>
                <c:pt idx="124">
                  <c:v>888.0</c:v>
                </c:pt>
                <c:pt idx="125">
                  <c:v>5.0</c:v>
                </c:pt>
                <c:pt idx="126">
                  <c:v>540.0</c:v>
                </c:pt>
                <c:pt idx="127">
                  <c:v>658.0</c:v>
                </c:pt>
                <c:pt idx="128">
                  <c:v>854.0</c:v>
                </c:pt>
                <c:pt idx="129">
                  <c:v>474.0</c:v>
                </c:pt>
                <c:pt idx="130">
                  <c:v>910.0</c:v>
                </c:pt>
                <c:pt idx="131">
                  <c:v>547.0</c:v>
                </c:pt>
                <c:pt idx="132">
                  <c:v>154.0</c:v>
                </c:pt>
                <c:pt idx="133">
                  <c:v>152.0</c:v>
                </c:pt>
                <c:pt idx="134">
                  <c:v>432.0</c:v>
                </c:pt>
                <c:pt idx="135">
                  <c:v>439.0</c:v>
                </c:pt>
                <c:pt idx="136">
                  <c:v>966.0</c:v>
                </c:pt>
                <c:pt idx="137">
                  <c:v>704.0</c:v>
                </c:pt>
                <c:pt idx="138">
                  <c:v>665.0</c:v>
                </c:pt>
                <c:pt idx="139">
                  <c:v>882.0</c:v>
                </c:pt>
                <c:pt idx="140">
                  <c:v>102.0</c:v>
                </c:pt>
                <c:pt idx="141">
                  <c:v>604.0</c:v>
                </c:pt>
                <c:pt idx="142">
                  <c:v>620.0</c:v>
                </c:pt>
                <c:pt idx="143">
                  <c:v>786.0</c:v>
                </c:pt>
                <c:pt idx="144">
                  <c:v>631.0</c:v>
                </c:pt>
                <c:pt idx="145">
                  <c:v>750.0</c:v>
                </c:pt>
                <c:pt idx="146">
                  <c:v>55.0</c:v>
                </c:pt>
                <c:pt idx="147">
                  <c:v>523.0</c:v>
                </c:pt>
                <c:pt idx="148">
                  <c:v>204.0</c:v>
                </c:pt>
                <c:pt idx="149">
                  <c:v>476.0</c:v>
                </c:pt>
                <c:pt idx="150">
                  <c:v>623.0</c:v>
                </c:pt>
                <c:pt idx="151">
                  <c:v>337.0</c:v>
                </c:pt>
                <c:pt idx="152">
                  <c:v>871.0</c:v>
                </c:pt>
                <c:pt idx="153">
                  <c:v>536.0</c:v>
                </c:pt>
                <c:pt idx="154">
                  <c:v>732.0</c:v>
                </c:pt>
                <c:pt idx="155">
                  <c:v>355.0</c:v>
                </c:pt>
                <c:pt idx="156">
                  <c:v>881.0</c:v>
                </c:pt>
                <c:pt idx="157">
                  <c:v>974.0</c:v>
                </c:pt>
                <c:pt idx="158">
                  <c:v>373.0</c:v>
                </c:pt>
                <c:pt idx="159">
                  <c:v>901.0</c:v>
                </c:pt>
                <c:pt idx="160">
                  <c:v>26.0</c:v>
                </c:pt>
                <c:pt idx="161">
                  <c:v>218.0</c:v>
                </c:pt>
                <c:pt idx="162">
                  <c:v>941.0</c:v>
                </c:pt>
                <c:pt idx="163">
                  <c:v>435.0</c:v>
                </c:pt>
                <c:pt idx="164">
                  <c:v>871.0</c:v>
                </c:pt>
                <c:pt idx="165">
                  <c:v>739.0</c:v>
                </c:pt>
                <c:pt idx="166">
                  <c:v>893.0</c:v>
                </c:pt>
                <c:pt idx="167">
                  <c:v>838.0</c:v>
                </c:pt>
                <c:pt idx="168">
                  <c:v>611.0</c:v>
                </c:pt>
                <c:pt idx="169">
                  <c:v>474.0</c:v>
                </c:pt>
                <c:pt idx="170">
                  <c:v>464.0</c:v>
                </c:pt>
                <c:pt idx="171">
                  <c:v>87.0</c:v>
                </c:pt>
                <c:pt idx="172">
                  <c:v>359.0</c:v>
                </c:pt>
                <c:pt idx="173">
                  <c:v>422.0</c:v>
                </c:pt>
                <c:pt idx="174">
                  <c:v>964.0</c:v>
                </c:pt>
                <c:pt idx="175">
                  <c:v>97.0</c:v>
                </c:pt>
                <c:pt idx="176">
                  <c:v>39.0</c:v>
                </c:pt>
                <c:pt idx="177">
                  <c:v>479.0</c:v>
                </c:pt>
                <c:pt idx="178">
                  <c:v>908.0</c:v>
                </c:pt>
                <c:pt idx="179">
                  <c:v>936.0</c:v>
                </c:pt>
                <c:pt idx="180">
                  <c:v>362.0</c:v>
                </c:pt>
                <c:pt idx="181">
                  <c:v>149.0</c:v>
                </c:pt>
                <c:pt idx="182">
                  <c:v>811.0</c:v>
                </c:pt>
                <c:pt idx="183">
                  <c:v>900.0</c:v>
                </c:pt>
                <c:pt idx="184">
                  <c:v>91.0</c:v>
                </c:pt>
                <c:pt idx="185">
                  <c:v>582.0</c:v>
                </c:pt>
                <c:pt idx="186">
                  <c:v>793.0</c:v>
                </c:pt>
                <c:pt idx="187">
                  <c:v>705.0</c:v>
                </c:pt>
                <c:pt idx="188">
                  <c:v>279.0</c:v>
                </c:pt>
                <c:pt idx="189">
                  <c:v>225.0</c:v>
                </c:pt>
                <c:pt idx="190">
                  <c:v>757.0</c:v>
                </c:pt>
                <c:pt idx="191">
                  <c:v>38.0</c:v>
                </c:pt>
                <c:pt idx="192">
                  <c:v>766.0</c:v>
                </c:pt>
                <c:pt idx="193">
                  <c:v>491.0</c:v>
                </c:pt>
                <c:pt idx="194">
                  <c:v>486.0</c:v>
                </c:pt>
                <c:pt idx="195">
                  <c:v>501.0</c:v>
                </c:pt>
                <c:pt idx="196">
                  <c:v>551.0</c:v>
                </c:pt>
                <c:pt idx="197">
                  <c:v>174.0</c:v>
                </c:pt>
                <c:pt idx="198">
                  <c:v>52.0</c:v>
                </c:pt>
                <c:pt idx="199">
                  <c:v>26.0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</c:v>
                </c:pt>
                <c:pt idx="1">
                  <c:v>89.23248086390635</c:v>
                </c:pt>
                <c:pt idx="2">
                  <c:v>82.95964181505167</c:v>
                </c:pt>
                <c:pt idx="3">
                  <c:v>213.1350602805205</c:v>
                </c:pt>
                <c:pt idx="4">
                  <c:v>127.0501660026965</c:v>
                </c:pt>
                <c:pt idx="5">
                  <c:v>69.12200685868673</c:v>
                </c:pt>
                <c:pt idx="6">
                  <c:v>223.2871846978315</c:v>
                </c:pt>
                <c:pt idx="7">
                  <c:v>116.181780698031</c:v>
                </c:pt>
                <c:pt idx="8">
                  <c:v>96.05687714808458</c:v>
                </c:pt>
                <c:pt idx="9">
                  <c:v>177.7219215457955</c:v>
                </c:pt>
                <c:pt idx="10">
                  <c:v>168.7193593215475</c:v>
                </c:pt>
                <c:pt idx="11">
                  <c:v>84.42584579080871</c:v>
                </c:pt>
                <c:pt idx="12">
                  <c:v>145.9799950402004</c:v>
                </c:pt>
                <c:pt idx="13">
                  <c:v>85.68273237187688</c:v>
                </c:pt>
                <c:pt idx="14">
                  <c:v>186.8435711554426</c:v>
                </c:pt>
                <c:pt idx="15">
                  <c:v>202.6041168932717</c:v>
                </c:pt>
                <c:pt idx="16">
                  <c:v>80.74372645219159</c:v>
                </c:pt>
                <c:pt idx="17">
                  <c:v>45.48635550173062</c:v>
                </c:pt>
                <c:pt idx="18">
                  <c:v>254.2238873276125</c:v>
                </c:pt>
                <c:pt idx="19">
                  <c:v>16.6489505338957</c:v>
                </c:pt>
                <c:pt idx="20">
                  <c:v>173.9022597383082</c:v>
                </c:pt>
                <c:pt idx="21">
                  <c:v>117.5196557649112</c:v>
                </c:pt>
                <c:pt idx="22">
                  <c:v>46.68945028439948</c:v>
                </c:pt>
                <c:pt idx="23">
                  <c:v>217.4303475022787</c:v>
                </c:pt>
                <c:pt idx="24">
                  <c:v>243.8458585160407</c:v>
                </c:pt>
                <c:pt idx="25">
                  <c:v>43.10623974158166</c:v>
                </c:pt>
                <c:pt idx="26">
                  <c:v>212.1630920044333</c:v>
                </c:pt>
                <c:pt idx="27">
                  <c:v>254.7144812760571</c:v>
                </c:pt>
                <c:pt idx="28">
                  <c:v>179.2751029858922</c:v>
                </c:pt>
                <c:pt idx="29">
                  <c:v>115.3681263736684</c:v>
                </c:pt>
                <c:pt idx="30">
                  <c:v>86.81232334546411</c:v>
                </c:pt>
                <c:pt idx="31">
                  <c:v>123.902474162876</c:v>
                </c:pt>
                <c:pt idx="32">
                  <c:v>171.7255807834881</c:v>
                </c:pt>
                <c:pt idx="33">
                  <c:v>195.7540685710756</c:v>
                </c:pt>
                <c:pt idx="34">
                  <c:v>202.8011133406631</c:v>
                </c:pt>
                <c:pt idx="35">
                  <c:v>84.85905904749274</c:v>
                </c:pt>
                <c:pt idx="36">
                  <c:v>105.1597949542477</c:v>
                </c:pt>
                <c:pt idx="37">
                  <c:v>213.3483235153433</c:v>
                </c:pt>
                <c:pt idx="38">
                  <c:v>72.49607124558476</c:v>
                </c:pt>
                <c:pt idx="39">
                  <c:v>212.258235015294</c:v>
                </c:pt>
                <c:pt idx="40">
                  <c:v>205.8203313343824</c:v>
                </c:pt>
                <c:pt idx="41">
                  <c:v>86.1197343793923</c:v>
                </c:pt>
                <c:pt idx="42">
                  <c:v>107.1263680218267</c:v>
                </c:pt>
                <c:pt idx="43">
                  <c:v>239.7879105555531</c:v>
                </c:pt>
                <c:pt idx="44">
                  <c:v>127.9438232193452</c:v>
                </c:pt>
                <c:pt idx="45">
                  <c:v>206.1716670283944</c:v>
                </c:pt>
                <c:pt idx="46">
                  <c:v>198.6059149123951</c:v>
                </c:pt>
                <c:pt idx="47">
                  <c:v>252.5138351756859</c:v>
                </c:pt>
                <c:pt idx="48">
                  <c:v>197.383538740809</c:v>
                </c:pt>
                <c:pt idx="49">
                  <c:v>261.9610019888817</c:v>
                </c:pt>
                <c:pt idx="50">
                  <c:v>111.4784594730555</c:v>
                </c:pt>
                <c:pt idx="51">
                  <c:v>232.6344429223391</c:v>
                </c:pt>
                <c:pt idx="52">
                  <c:v>134.8305502344528</c:v>
                </c:pt>
                <c:pt idx="53">
                  <c:v>190.12547481762</c:v>
                </c:pt>
                <c:pt idx="54">
                  <c:v>292.2411698939961</c:v>
                </c:pt>
                <c:pt idx="55">
                  <c:v>177.8352908991127</c:v>
                </c:pt>
                <c:pt idx="56">
                  <c:v>116.1521807281812</c:v>
                </c:pt>
                <c:pt idx="57">
                  <c:v>207.6162985071659</c:v>
                </c:pt>
                <c:pt idx="58">
                  <c:v>264.4113081328467</c:v>
                </c:pt>
                <c:pt idx="59">
                  <c:v>160.3844714864163</c:v>
                </c:pt>
                <c:pt idx="60">
                  <c:v>80.36952859331216</c:v>
                </c:pt>
                <c:pt idx="61">
                  <c:v>111.2293349741739</c:v>
                </c:pt>
                <c:pt idx="62">
                  <c:v>158.2657786730421</c:v>
                </c:pt>
                <c:pt idx="63">
                  <c:v>138.9010744252773</c:v>
                </c:pt>
                <c:pt idx="64">
                  <c:v>227.7081025778972</c:v>
                </c:pt>
                <c:pt idx="65">
                  <c:v>197.6976604788563</c:v>
                </c:pt>
                <c:pt idx="66">
                  <c:v>179.6140189778704</c:v>
                </c:pt>
                <c:pt idx="67">
                  <c:v>225.7350792783873</c:v>
                </c:pt>
                <c:pt idx="68">
                  <c:v>236.202979615823</c:v>
                </c:pt>
                <c:pt idx="69">
                  <c:v>123.0227306679398</c:v>
                </c:pt>
                <c:pt idx="70">
                  <c:v>259.5817616772829</c:v>
                </c:pt>
                <c:pt idx="71">
                  <c:v>267.5436507344846</c:v>
                </c:pt>
                <c:pt idx="72">
                  <c:v>198.1237287491003</c:v>
                </c:pt>
                <c:pt idx="73">
                  <c:v>221.745927513479</c:v>
                </c:pt>
                <c:pt idx="74">
                  <c:v>125.0729693133591</c:v>
                </c:pt>
                <c:pt idx="75">
                  <c:v>241.1675504536089</c:v>
                </c:pt>
                <c:pt idx="76">
                  <c:v>126.1564792681107</c:v>
                </c:pt>
                <c:pt idx="77">
                  <c:v>224.482883105782</c:v>
                </c:pt>
                <c:pt idx="78">
                  <c:v>83.8119612202506</c:v>
                </c:pt>
                <c:pt idx="79">
                  <c:v>34.4182919478544</c:v>
                </c:pt>
                <c:pt idx="80">
                  <c:v>69.87818174744393</c:v>
                </c:pt>
                <c:pt idx="81">
                  <c:v>185.6974644443182</c:v>
                </c:pt>
                <c:pt idx="82">
                  <c:v>74.82748129533992</c:v>
                </c:pt>
                <c:pt idx="83">
                  <c:v>37.41285753151286</c:v>
                </c:pt>
                <c:pt idx="84">
                  <c:v>58.88567952827082</c:v>
                </c:pt>
                <c:pt idx="85">
                  <c:v>224.5559887905382</c:v>
                </c:pt>
                <c:pt idx="86">
                  <c:v>131.715583248267</c:v>
                </c:pt>
                <c:pt idx="87">
                  <c:v>260.955433188656</c:v>
                </c:pt>
                <c:pt idx="88">
                  <c:v>261.3370260789961</c:v>
                </c:pt>
                <c:pt idx="89">
                  <c:v>108.3547244273211</c:v>
                </c:pt>
                <c:pt idx="90">
                  <c:v>165.6040085454408</c:v>
                </c:pt>
                <c:pt idx="91">
                  <c:v>135.4883685631337</c:v>
                </c:pt>
                <c:pt idx="92">
                  <c:v>121.1518764124665</c:v>
                </c:pt>
                <c:pt idx="93">
                  <c:v>74.63665197427032</c:v>
                </c:pt>
                <c:pt idx="94">
                  <c:v>76.11788756060787</c:v>
                </c:pt>
                <c:pt idx="95">
                  <c:v>146.4867912605814</c:v>
                </c:pt>
                <c:pt idx="96">
                  <c:v>42.53526769263805</c:v>
                </c:pt>
                <c:pt idx="97">
                  <c:v>133.1552232117655</c:v>
                </c:pt>
                <c:pt idx="98">
                  <c:v>205.8148283958964</c:v>
                </c:pt>
                <c:pt idx="99">
                  <c:v>112.1597757423672</c:v>
                </c:pt>
                <c:pt idx="100">
                  <c:v>136.3512851607</c:v>
                </c:pt>
                <c:pt idx="101">
                  <c:v>131.8764892794396</c:v>
                </c:pt>
                <c:pt idx="102">
                  <c:v>188.7588443916607</c:v>
                </c:pt>
                <c:pt idx="103">
                  <c:v>105.3459318726826</c:v>
                </c:pt>
                <c:pt idx="104">
                  <c:v>129.9546145077076</c:v>
                </c:pt>
                <c:pt idx="105">
                  <c:v>53.26897885958787</c:v>
                </c:pt>
                <c:pt idx="106">
                  <c:v>132.932094201073</c:v>
                </c:pt>
                <c:pt idx="107">
                  <c:v>17.93897192376232</c:v>
                </c:pt>
                <c:pt idx="108">
                  <c:v>8.02641189240514</c:v>
                </c:pt>
                <c:pt idx="109">
                  <c:v>129.8206656309162</c:v>
                </c:pt>
                <c:pt idx="110">
                  <c:v>69.500218628817</c:v>
                </c:pt>
                <c:pt idx="111">
                  <c:v>161.0481675077544</c:v>
                </c:pt>
                <c:pt idx="112">
                  <c:v>97.2633979718328</c:v>
                </c:pt>
                <c:pt idx="113">
                  <c:v>145.7383924799161</c:v>
                </c:pt>
                <c:pt idx="114">
                  <c:v>76.02973076288626</c:v>
                </c:pt>
                <c:pt idx="115">
                  <c:v>134.4757589001688</c:v>
                </c:pt>
                <c:pt idx="116">
                  <c:v>150.1046324110791</c:v>
                </c:pt>
                <c:pt idx="117">
                  <c:v>175.432088154556</c:v>
                </c:pt>
                <c:pt idx="118">
                  <c:v>83.37030775542959</c:v>
                </c:pt>
                <c:pt idx="119">
                  <c:v>189.776907682687</c:v>
                </c:pt>
                <c:pt idx="120">
                  <c:v>254.9424599409926</c:v>
                </c:pt>
                <c:pt idx="121">
                  <c:v>131.383933452449</c:v>
                </c:pt>
                <c:pt idx="122">
                  <c:v>116.6051492968437</c:v>
                </c:pt>
                <c:pt idx="123">
                  <c:v>227.8896389852103</c:v>
                </c:pt>
                <c:pt idx="124">
                  <c:v>309.1319483205903</c:v>
                </c:pt>
                <c:pt idx="125">
                  <c:v>47.41213838128957</c:v>
                </c:pt>
                <c:pt idx="126">
                  <c:v>204.0800277185633</c:v>
                </c:pt>
                <c:pt idx="127">
                  <c:v>201.929888809989</c:v>
                </c:pt>
                <c:pt idx="128">
                  <c:v>249.7946902546869</c:v>
                </c:pt>
                <c:pt idx="129">
                  <c:v>159.0315317167365</c:v>
                </c:pt>
                <c:pt idx="130">
                  <c:v>192.5699284298389</c:v>
                </c:pt>
                <c:pt idx="131">
                  <c:v>147.9046642834871</c:v>
                </c:pt>
                <c:pt idx="132">
                  <c:v>100.8258142659434</c:v>
                </c:pt>
                <c:pt idx="133">
                  <c:v>99.68243341213623</c:v>
                </c:pt>
                <c:pt idx="134">
                  <c:v>90.05965820079261</c:v>
                </c:pt>
                <c:pt idx="135">
                  <c:v>150.8017441377086</c:v>
                </c:pt>
                <c:pt idx="136">
                  <c:v>241.6259802933219</c:v>
                </c:pt>
                <c:pt idx="137">
                  <c:v>180.7996875503006</c:v>
                </c:pt>
                <c:pt idx="138">
                  <c:v>149.8188294692245</c:v>
                </c:pt>
                <c:pt idx="139">
                  <c:v>162.8416406237251</c:v>
                </c:pt>
                <c:pt idx="140">
                  <c:v>10.48658298693493</c:v>
                </c:pt>
                <c:pt idx="141">
                  <c:v>198.8470616977424</c:v>
                </c:pt>
                <c:pt idx="142">
                  <c:v>175.1204623940649</c:v>
                </c:pt>
                <c:pt idx="143">
                  <c:v>217.8745037003317</c:v>
                </c:pt>
                <c:pt idx="144">
                  <c:v>155.7702446049755</c:v>
                </c:pt>
                <c:pt idx="145">
                  <c:v>192.3877360689324</c:v>
                </c:pt>
                <c:pt idx="146">
                  <c:v>59.73204552456265</c:v>
                </c:pt>
                <c:pt idx="147">
                  <c:v>154.0001371988907</c:v>
                </c:pt>
                <c:pt idx="148">
                  <c:v>96.06121855512068</c:v>
                </c:pt>
                <c:pt idx="149">
                  <c:v>152.5522511417812</c:v>
                </c:pt>
                <c:pt idx="150">
                  <c:v>96.95008525678807</c:v>
                </c:pt>
                <c:pt idx="151">
                  <c:v>126.710743715607</c:v>
                </c:pt>
                <c:pt idx="152">
                  <c:v>223.6017539869635</c:v>
                </c:pt>
                <c:pt idx="153">
                  <c:v>147.5135414662138</c:v>
                </c:pt>
                <c:pt idx="154">
                  <c:v>165.5283042663558</c:v>
                </c:pt>
                <c:pt idx="155">
                  <c:v>129.0452033384489</c:v>
                </c:pt>
                <c:pt idx="156">
                  <c:v>267.3234395701577</c:v>
                </c:pt>
                <c:pt idx="157">
                  <c:v>240.1586508998095</c:v>
                </c:pt>
                <c:pt idx="158">
                  <c:v>98.33799531632444</c:v>
                </c:pt>
                <c:pt idx="159">
                  <c:v>204.4578161160409</c:v>
                </c:pt>
                <c:pt idx="160">
                  <c:v>11.71271001933423</c:v>
                </c:pt>
                <c:pt idx="161">
                  <c:v>10.74308941067338</c:v>
                </c:pt>
                <c:pt idx="162">
                  <c:v>223.2189440219262</c:v>
                </c:pt>
                <c:pt idx="163">
                  <c:v>91.92121020704962</c:v>
                </c:pt>
                <c:pt idx="164">
                  <c:v>235.6017099076818</c:v>
                </c:pt>
                <c:pt idx="165">
                  <c:v>148.0516143321047</c:v>
                </c:pt>
                <c:pt idx="166">
                  <c:v>202.6348078307485</c:v>
                </c:pt>
                <c:pt idx="167">
                  <c:v>193.5994356825681</c:v>
                </c:pt>
                <c:pt idx="168">
                  <c:v>113.6402844545285</c:v>
                </c:pt>
                <c:pt idx="169">
                  <c:v>181.5809687043273</c:v>
                </c:pt>
                <c:pt idx="170">
                  <c:v>155.9835554170862</c:v>
                </c:pt>
                <c:pt idx="171">
                  <c:v>41.86707070243517</c:v>
                </c:pt>
                <c:pt idx="172">
                  <c:v>163.8600174388459</c:v>
                </c:pt>
                <c:pt idx="173">
                  <c:v>126.2699941985205</c:v>
                </c:pt>
                <c:pt idx="174">
                  <c:v>206.2153504659623</c:v>
                </c:pt>
                <c:pt idx="175">
                  <c:v>7.882629576637786</c:v>
                </c:pt>
                <c:pt idx="176">
                  <c:v>75.31275483996679</c:v>
                </c:pt>
                <c:pt idx="177">
                  <c:v>125.9056043258211</c:v>
                </c:pt>
                <c:pt idx="178">
                  <c:v>182.3033565890437</c:v>
                </c:pt>
                <c:pt idx="179">
                  <c:v>249.9581883196516</c:v>
                </c:pt>
                <c:pt idx="180">
                  <c:v>105.7581688532222</c:v>
                </c:pt>
                <c:pt idx="181">
                  <c:v>42.43307639291167</c:v>
                </c:pt>
                <c:pt idx="182">
                  <c:v>190.1879198040878</c:v>
                </c:pt>
                <c:pt idx="183">
                  <c:v>254.0784494797428</c:v>
                </c:pt>
                <c:pt idx="184">
                  <c:v>97.9464356243269</c:v>
                </c:pt>
                <c:pt idx="185">
                  <c:v>216.8026644274026</c:v>
                </c:pt>
                <c:pt idx="186">
                  <c:v>257.7123772995069</c:v>
                </c:pt>
                <c:pt idx="187">
                  <c:v>202.0262807407229</c:v>
                </c:pt>
                <c:pt idx="188">
                  <c:v>49.65180516237769</c:v>
                </c:pt>
                <c:pt idx="189">
                  <c:v>110.8490194225736</c:v>
                </c:pt>
                <c:pt idx="190">
                  <c:v>219.5077231108751</c:v>
                </c:pt>
                <c:pt idx="191">
                  <c:v>89.11757999239157</c:v>
                </c:pt>
                <c:pt idx="192">
                  <c:v>177.6671411290478</c:v>
                </c:pt>
                <c:pt idx="193">
                  <c:v>126.2134575357659</c:v>
                </c:pt>
                <c:pt idx="194">
                  <c:v>108.6478649533834</c:v>
                </c:pt>
                <c:pt idx="195">
                  <c:v>221.5585771125991</c:v>
                </c:pt>
                <c:pt idx="196">
                  <c:v>250.6502602645646</c:v>
                </c:pt>
                <c:pt idx="197">
                  <c:v>126.0391862869772</c:v>
                </c:pt>
                <c:pt idx="198">
                  <c:v>-2.050661837398385</c:v>
                </c:pt>
                <c:pt idx="199">
                  <c:v>54.37618750544423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102600"/>
        <c:axId val="2079108104"/>
      </c:scatterChart>
      <c:valAx>
        <c:axId val="2079102600"/>
        <c:scaling>
          <c:orientation val="minMax"/>
          <c:max val="100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108104"/>
        <c:crosses val="autoZero"/>
        <c:crossBetween val="midCat"/>
        <c:minorUnit val="100.0"/>
      </c:valAx>
      <c:valAx>
        <c:axId val="2079108104"/>
        <c:scaling>
          <c:orientation val="minMax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102600"/>
        <c:crosses val="autoZero"/>
        <c:crossBetween val="midCat"/>
        <c:minorUnit val="50.0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9605333871235"/>
                  <c:y val="-0.0819051584898041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50 observasjoner gir y = 0,1826x + 61,693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10.1'!$F$6:$F$55</c:f>
              <c:numCache>
                <c:formatCode>General</c:formatCode>
                <c:ptCount val="50"/>
                <c:pt idx="0">
                  <c:v>454.0</c:v>
                </c:pt>
                <c:pt idx="1">
                  <c:v>193.0</c:v>
                </c:pt>
                <c:pt idx="2">
                  <c:v>33.0</c:v>
                </c:pt>
                <c:pt idx="3">
                  <c:v>677.0</c:v>
                </c:pt>
                <c:pt idx="4">
                  <c:v>140.0</c:v>
                </c:pt>
                <c:pt idx="5">
                  <c:v>556.0</c:v>
                </c:pt>
                <c:pt idx="6">
                  <c:v>833.0</c:v>
                </c:pt>
                <c:pt idx="7">
                  <c:v>305.0</c:v>
                </c:pt>
                <c:pt idx="8">
                  <c:v>27.0</c:v>
                </c:pt>
                <c:pt idx="9">
                  <c:v>582.0</c:v>
                </c:pt>
                <c:pt idx="10">
                  <c:v>986.0</c:v>
                </c:pt>
                <c:pt idx="11">
                  <c:v>217.0</c:v>
                </c:pt>
                <c:pt idx="12">
                  <c:v>571.0</c:v>
                </c:pt>
                <c:pt idx="13">
                  <c:v>306.0</c:v>
                </c:pt>
                <c:pt idx="14">
                  <c:v>844.0</c:v>
                </c:pt>
                <c:pt idx="15">
                  <c:v>235.0</c:v>
                </c:pt>
                <c:pt idx="16">
                  <c:v>151.0</c:v>
                </c:pt>
                <c:pt idx="17">
                  <c:v>26.0</c:v>
                </c:pt>
                <c:pt idx="18">
                  <c:v>931.0</c:v>
                </c:pt>
                <c:pt idx="19">
                  <c:v>21.0</c:v>
                </c:pt>
                <c:pt idx="20">
                  <c:v>626.0</c:v>
                </c:pt>
                <c:pt idx="21">
                  <c:v>391.0</c:v>
                </c:pt>
                <c:pt idx="22">
                  <c:v>244.0</c:v>
                </c:pt>
                <c:pt idx="23">
                  <c:v>792.0</c:v>
                </c:pt>
                <c:pt idx="24">
                  <c:v>468.0</c:v>
                </c:pt>
                <c:pt idx="25">
                  <c:v>16.0</c:v>
                </c:pt>
                <c:pt idx="26">
                  <c:v>784.0</c:v>
                </c:pt>
                <c:pt idx="27">
                  <c:v>994.0</c:v>
                </c:pt>
                <c:pt idx="28">
                  <c:v>598.0</c:v>
                </c:pt>
                <c:pt idx="29">
                  <c:v>544.0</c:v>
                </c:pt>
                <c:pt idx="30">
                  <c:v>6.0</c:v>
                </c:pt>
                <c:pt idx="31">
                  <c:v>425.0</c:v>
                </c:pt>
                <c:pt idx="32">
                  <c:v>258.0</c:v>
                </c:pt>
                <c:pt idx="33">
                  <c:v>845.0</c:v>
                </c:pt>
                <c:pt idx="34">
                  <c:v>853.0</c:v>
                </c:pt>
                <c:pt idx="35">
                  <c:v>307.0</c:v>
                </c:pt>
                <c:pt idx="36">
                  <c:v>315.0</c:v>
                </c:pt>
                <c:pt idx="37">
                  <c:v>853.0</c:v>
                </c:pt>
                <c:pt idx="38">
                  <c:v>137.0</c:v>
                </c:pt>
                <c:pt idx="39">
                  <c:v>777.0</c:v>
                </c:pt>
                <c:pt idx="40">
                  <c:v>834.0</c:v>
                </c:pt>
                <c:pt idx="41">
                  <c:v>95.0</c:v>
                </c:pt>
                <c:pt idx="42">
                  <c:v>456.0</c:v>
                </c:pt>
                <c:pt idx="43">
                  <c:v>812.0</c:v>
                </c:pt>
                <c:pt idx="44">
                  <c:v>465.0</c:v>
                </c:pt>
                <c:pt idx="45">
                  <c:v>594.0</c:v>
                </c:pt>
                <c:pt idx="46">
                  <c:v>565.0</c:v>
                </c:pt>
                <c:pt idx="47">
                  <c:v>919.0</c:v>
                </c:pt>
                <c:pt idx="48">
                  <c:v>748.0</c:v>
                </c:pt>
                <c:pt idx="49">
                  <c:v>896.0</c:v>
                </c:pt>
              </c:numCache>
            </c:numRef>
          </c:xVal>
          <c:yVal>
            <c:numRef>
              <c:f>'Eks 10.1'!$I$6:$I$55</c:f>
              <c:numCache>
                <c:formatCode>General</c:formatCode>
                <c:ptCount val="50"/>
                <c:pt idx="0">
                  <c:v>173.260645097606</c:v>
                </c:pt>
                <c:pt idx="1">
                  <c:v>89.23248086390635</c:v>
                </c:pt>
                <c:pt idx="2">
                  <c:v>82.95964181505167</c:v>
                </c:pt>
                <c:pt idx="3">
                  <c:v>213.1350602805205</c:v>
                </c:pt>
                <c:pt idx="4">
                  <c:v>127.0501660026965</c:v>
                </c:pt>
                <c:pt idx="5">
                  <c:v>69.12200685868673</c:v>
                </c:pt>
                <c:pt idx="6">
                  <c:v>223.2871846978315</c:v>
                </c:pt>
                <c:pt idx="7">
                  <c:v>116.181780698031</c:v>
                </c:pt>
                <c:pt idx="8">
                  <c:v>96.05687714808458</c:v>
                </c:pt>
                <c:pt idx="9">
                  <c:v>177.7219215457955</c:v>
                </c:pt>
                <c:pt idx="10">
                  <c:v>168.7193593215475</c:v>
                </c:pt>
                <c:pt idx="11">
                  <c:v>84.42584579080871</c:v>
                </c:pt>
                <c:pt idx="12">
                  <c:v>145.9799950402004</c:v>
                </c:pt>
                <c:pt idx="13">
                  <c:v>85.68273237187688</c:v>
                </c:pt>
                <c:pt idx="14">
                  <c:v>186.8435711554426</c:v>
                </c:pt>
                <c:pt idx="15">
                  <c:v>202.6041168932717</c:v>
                </c:pt>
                <c:pt idx="16">
                  <c:v>80.74372645219159</c:v>
                </c:pt>
                <c:pt idx="17">
                  <c:v>45.48635550173062</c:v>
                </c:pt>
                <c:pt idx="18">
                  <c:v>254.2238873276125</c:v>
                </c:pt>
                <c:pt idx="19">
                  <c:v>16.6489505338957</c:v>
                </c:pt>
                <c:pt idx="20">
                  <c:v>173.9022597383082</c:v>
                </c:pt>
                <c:pt idx="21">
                  <c:v>117.5196557649112</c:v>
                </c:pt>
                <c:pt idx="22">
                  <c:v>46.68945028439948</c:v>
                </c:pt>
                <c:pt idx="23">
                  <c:v>217.4303475022787</c:v>
                </c:pt>
                <c:pt idx="24">
                  <c:v>243.8458585160407</c:v>
                </c:pt>
                <c:pt idx="25">
                  <c:v>43.10623974158166</c:v>
                </c:pt>
                <c:pt idx="26">
                  <c:v>212.1630920044333</c:v>
                </c:pt>
                <c:pt idx="27">
                  <c:v>254.7144812760571</c:v>
                </c:pt>
                <c:pt idx="28">
                  <c:v>179.2751029858922</c:v>
                </c:pt>
                <c:pt idx="29">
                  <c:v>115.3681263736684</c:v>
                </c:pt>
                <c:pt idx="30">
                  <c:v>86.81232334546411</c:v>
                </c:pt>
                <c:pt idx="31">
                  <c:v>123.902474162876</c:v>
                </c:pt>
                <c:pt idx="32">
                  <c:v>171.7255807834881</c:v>
                </c:pt>
                <c:pt idx="33">
                  <c:v>195.7540685710756</c:v>
                </c:pt>
                <c:pt idx="34">
                  <c:v>202.8011133406631</c:v>
                </c:pt>
                <c:pt idx="35">
                  <c:v>84.85905904749274</c:v>
                </c:pt>
                <c:pt idx="36">
                  <c:v>105.1597949542477</c:v>
                </c:pt>
                <c:pt idx="37">
                  <c:v>213.3483235153433</c:v>
                </c:pt>
                <c:pt idx="38">
                  <c:v>72.49607124558476</c:v>
                </c:pt>
                <c:pt idx="39">
                  <c:v>212.258235015294</c:v>
                </c:pt>
                <c:pt idx="40">
                  <c:v>205.8203313343824</c:v>
                </c:pt>
                <c:pt idx="41">
                  <c:v>86.1197343793923</c:v>
                </c:pt>
                <c:pt idx="42">
                  <c:v>107.1263680218267</c:v>
                </c:pt>
                <c:pt idx="43">
                  <c:v>239.7879105555531</c:v>
                </c:pt>
                <c:pt idx="44">
                  <c:v>127.9438232193452</c:v>
                </c:pt>
                <c:pt idx="45">
                  <c:v>206.1716670283944</c:v>
                </c:pt>
                <c:pt idx="46">
                  <c:v>198.6059149123951</c:v>
                </c:pt>
                <c:pt idx="47">
                  <c:v>252.5138351756859</c:v>
                </c:pt>
                <c:pt idx="48">
                  <c:v>197.383538740809</c:v>
                </c:pt>
                <c:pt idx="49">
                  <c:v>261.9610019888817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141784"/>
        <c:axId val="2079147288"/>
      </c:scatterChart>
      <c:valAx>
        <c:axId val="2079141784"/>
        <c:scaling>
          <c:orientation val="minMax"/>
          <c:max val="100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147288"/>
        <c:crosses val="autoZero"/>
        <c:crossBetween val="midCat"/>
        <c:minorUnit val="100.0"/>
      </c:valAx>
      <c:valAx>
        <c:axId val="2079147288"/>
        <c:scaling>
          <c:orientation val="minMax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141784"/>
        <c:crosses val="autoZero"/>
        <c:crossBetween val="midCat"/>
        <c:minorUnit val="50.0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1"/>
          <c:spPr>
            <a:ln w="47625">
              <a:noFill/>
            </a:ln>
          </c:spPr>
          <c:xVal>
            <c:numRef>
              <c:f>'Eks 10.1'!$F$6:$F$205</c:f>
              <c:numCache>
                <c:formatCode>General</c:formatCode>
                <c:ptCount val="200"/>
                <c:pt idx="0">
                  <c:v>454.0</c:v>
                </c:pt>
                <c:pt idx="1">
                  <c:v>193.0</c:v>
                </c:pt>
                <c:pt idx="2">
                  <c:v>33.0</c:v>
                </c:pt>
                <c:pt idx="3">
                  <c:v>677.0</c:v>
                </c:pt>
                <c:pt idx="4">
                  <c:v>140.0</c:v>
                </c:pt>
                <c:pt idx="5">
                  <c:v>556.0</c:v>
                </c:pt>
                <c:pt idx="6">
                  <c:v>833.0</c:v>
                </c:pt>
                <c:pt idx="7">
                  <c:v>305.0</c:v>
                </c:pt>
                <c:pt idx="8">
                  <c:v>27.0</c:v>
                </c:pt>
                <c:pt idx="9">
                  <c:v>582.0</c:v>
                </c:pt>
                <c:pt idx="10">
                  <c:v>986.0</c:v>
                </c:pt>
                <c:pt idx="11">
                  <c:v>217.0</c:v>
                </c:pt>
                <c:pt idx="12">
                  <c:v>571.0</c:v>
                </c:pt>
                <c:pt idx="13">
                  <c:v>306.0</c:v>
                </c:pt>
                <c:pt idx="14">
                  <c:v>844.0</c:v>
                </c:pt>
                <c:pt idx="15">
                  <c:v>235.0</c:v>
                </c:pt>
                <c:pt idx="16">
                  <c:v>151.0</c:v>
                </c:pt>
                <c:pt idx="17">
                  <c:v>26.0</c:v>
                </c:pt>
                <c:pt idx="18">
                  <c:v>931.0</c:v>
                </c:pt>
                <c:pt idx="19">
                  <c:v>21.0</c:v>
                </c:pt>
                <c:pt idx="20">
                  <c:v>626.0</c:v>
                </c:pt>
                <c:pt idx="21">
                  <c:v>391.0</c:v>
                </c:pt>
                <c:pt idx="22">
                  <c:v>244.0</c:v>
                </c:pt>
                <c:pt idx="23">
                  <c:v>792.0</c:v>
                </c:pt>
                <c:pt idx="24">
                  <c:v>468.0</c:v>
                </c:pt>
                <c:pt idx="25">
                  <c:v>16.0</c:v>
                </c:pt>
                <c:pt idx="26">
                  <c:v>784.0</c:v>
                </c:pt>
                <c:pt idx="27">
                  <c:v>994.0</c:v>
                </c:pt>
                <c:pt idx="28">
                  <c:v>598.0</c:v>
                </c:pt>
                <c:pt idx="29">
                  <c:v>544.0</c:v>
                </c:pt>
                <c:pt idx="30">
                  <c:v>6.0</c:v>
                </c:pt>
                <c:pt idx="31">
                  <c:v>425.0</c:v>
                </c:pt>
                <c:pt idx="32">
                  <c:v>258.0</c:v>
                </c:pt>
                <c:pt idx="33">
                  <c:v>845.0</c:v>
                </c:pt>
                <c:pt idx="34">
                  <c:v>853.0</c:v>
                </c:pt>
                <c:pt idx="35">
                  <c:v>307.0</c:v>
                </c:pt>
                <c:pt idx="36">
                  <c:v>315.0</c:v>
                </c:pt>
                <c:pt idx="37">
                  <c:v>853.0</c:v>
                </c:pt>
                <c:pt idx="38">
                  <c:v>137.0</c:v>
                </c:pt>
                <c:pt idx="39">
                  <c:v>777.0</c:v>
                </c:pt>
                <c:pt idx="40">
                  <c:v>834.0</c:v>
                </c:pt>
                <c:pt idx="41">
                  <c:v>95.0</c:v>
                </c:pt>
                <c:pt idx="42">
                  <c:v>456.0</c:v>
                </c:pt>
                <c:pt idx="43">
                  <c:v>812.0</c:v>
                </c:pt>
                <c:pt idx="44">
                  <c:v>465.0</c:v>
                </c:pt>
                <c:pt idx="45">
                  <c:v>594.0</c:v>
                </c:pt>
                <c:pt idx="46">
                  <c:v>565.0</c:v>
                </c:pt>
                <c:pt idx="47">
                  <c:v>919.0</c:v>
                </c:pt>
                <c:pt idx="48">
                  <c:v>748.0</c:v>
                </c:pt>
                <c:pt idx="49">
                  <c:v>896.0</c:v>
                </c:pt>
                <c:pt idx="50">
                  <c:v>447.0</c:v>
                </c:pt>
                <c:pt idx="51">
                  <c:v>959.0</c:v>
                </c:pt>
                <c:pt idx="52">
                  <c:v>404.0</c:v>
                </c:pt>
                <c:pt idx="53">
                  <c:v>972.0</c:v>
                </c:pt>
                <c:pt idx="54">
                  <c:v>803.0</c:v>
                </c:pt>
                <c:pt idx="55">
                  <c:v>601.0</c:v>
                </c:pt>
                <c:pt idx="56">
                  <c:v>643.0</c:v>
                </c:pt>
                <c:pt idx="57">
                  <c:v>675.0</c:v>
                </c:pt>
                <c:pt idx="58">
                  <c:v>752.0</c:v>
                </c:pt>
                <c:pt idx="59">
                  <c:v>743.0</c:v>
                </c:pt>
                <c:pt idx="60">
                  <c:v>168.0</c:v>
                </c:pt>
                <c:pt idx="61">
                  <c:v>474.0</c:v>
                </c:pt>
                <c:pt idx="62">
                  <c:v>287.0</c:v>
                </c:pt>
                <c:pt idx="63">
                  <c:v>369.0</c:v>
                </c:pt>
                <c:pt idx="64">
                  <c:v>990.0</c:v>
                </c:pt>
                <c:pt idx="65">
                  <c:v>980.0</c:v>
                </c:pt>
                <c:pt idx="66">
                  <c:v>722.0</c:v>
                </c:pt>
                <c:pt idx="67">
                  <c:v>645.0</c:v>
                </c:pt>
                <c:pt idx="68">
                  <c:v>840.0</c:v>
                </c:pt>
                <c:pt idx="69">
                  <c:v>564.0</c:v>
                </c:pt>
                <c:pt idx="70">
                  <c:v>833.0</c:v>
                </c:pt>
                <c:pt idx="71">
                  <c:v>833.0</c:v>
                </c:pt>
                <c:pt idx="72">
                  <c:v>695.0</c:v>
                </c:pt>
                <c:pt idx="73">
                  <c:v>907.0</c:v>
                </c:pt>
                <c:pt idx="74">
                  <c:v>88.0</c:v>
                </c:pt>
                <c:pt idx="75">
                  <c:v>985.0</c:v>
                </c:pt>
                <c:pt idx="76">
                  <c:v>112.0</c:v>
                </c:pt>
                <c:pt idx="77">
                  <c:v>708.0</c:v>
                </c:pt>
                <c:pt idx="78">
                  <c:v>356.0</c:v>
                </c:pt>
                <c:pt idx="79">
                  <c:v>57.0</c:v>
                </c:pt>
                <c:pt idx="80">
                  <c:v>239.0</c:v>
                </c:pt>
                <c:pt idx="81">
                  <c:v>394.0</c:v>
                </c:pt>
                <c:pt idx="82">
                  <c:v>102.0</c:v>
                </c:pt>
                <c:pt idx="83">
                  <c:v>247.0</c:v>
                </c:pt>
                <c:pt idx="84">
                  <c:v>63.0</c:v>
                </c:pt>
                <c:pt idx="85">
                  <c:v>869.0</c:v>
                </c:pt>
                <c:pt idx="86">
                  <c:v>575.0</c:v>
                </c:pt>
                <c:pt idx="87">
                  <c:v>884.0</c:v>
                </c:pt>
                <c:pt idx="88">
                  <c:v>967.0</c:v>
                </c:pt>
                <c:pt idx="89">
                  <c:v>274.0</c:v>
                </c:pt>
                <c:pt idx="90">
                  <c:v>605.0</c:v>
                </c:pt>
                <c:pt idx="91">
                  <c:v>176.0</c:v>
                </c:pt>
                <c:pt idx="92">
                  <c:v>423.0</c:v>
                </c:pt>
                <c:pt idx="93">
                  <c:v>194.0</c:v>
                </c:pt>
                <c:pt idx="94">
                  <c:v>277.0</c:v>
                </c:pt>
                <c:pt idx="95">
                  <c:v>491.0</c:v>
                </c:pt>
                <c:pt idx="96">
                  <c:v>27.0</c:v>
                </c:pt>
                <c:pt idx="97">
                  <c:v>534.0</c:v>
                </c:pt>
                <c:pt idx="98">
                  <c:v>633.0</c:v>
                </c:pt>
                <c:pt idx="99">
                  <c:v>251.0</c:v>
                </c:pt>
                <c:pt idx="100">
                  <c:v>389.0</c:v>
                </c:pt>
                <c:pt idx="101">
                  <c:v>840.0</c:v>
                </c:pt>
                <c:pt idx="102">
                  <c:v>335.0</c:v>
                </c:pt>
                <c:pt idx="103">
                  <c:v>282.0</c:v>
                </c:pt>
                <c:pt idx="104">
                  <c:v>167.0</c:v>
                </c:pt>
                <c:pt idx="105">
                  <c:v>28.0</c:v>
                </c:pt>
                <c:pt idx="106">
                  <c:v>550.0</c:v>
                </c:pt>
                <c:pt idx="107">
                  <c:v>245.0</c:v>
                </c:pt>
                <c:pt idx="108">
                  <c:v>129.0</c:v>
                </c:pt>
                <c:pt idx="109">
                  <c:v>365.0</c:v>
                </c:pt>
                <c:pt idx="110">
                  <c:v>303.0</c:v>
                </c:pt>
                <c:pt idx="111">
                  <c:v>439.0</c:v>
                </c:pt>
                <c:pt idx="112">
                  <c:v>259.0</c:v>
                </c:pt>
                <c:pt idx="113">
                  <c:v>451.0</c:v>
                </c:pt>
                <c:pt idx="114">
                  <c:v>30.0</c:v>
                </c:pt>
                <c:pt idx="115">
                  <c:v>176.0</c:v>
                </c:pt>
                <c:pt idx="116">
                  <c:v>759.0</c:v>
                </c:pt>
                <c:pt idx="117">
                  <c:v>482.0</c:v>
                </c:pt>
                <c:pt idx="118">
                  <c:v>314.0</c:v>
                </c:pt>
                <c:pt idx="119">
                  <c:v>918.0</c:v>
                </c:pt>
                <c:pt idx="120">
                  <c:v>910.0</c:v>
                </c:pt>
                <c:pt idx="121">
                  <c:v>201.0</c:v>
                </c:pt>
                <c:pt idx="122">
                  <c:v>315.0</c:v>
                </c:pt>
                <c:pt idx="123">
                  <c:v>824.0</c:v>
                </c:pt>
                <c:pt idx="124">
                  <c:v>888.0</c:v>
                </c:pt>
                <c:pt idx="125">
                  <c:v>5.0</c:v>
                </c:pt>
                <c:pt idx="126">
                  <c:v>540.0</c:v>
                </c:pt>
                <c:pt idx="127">
                  <c:v>658.0</c:v>
                </c:pt>
                <c:pt idx="128">
                  <c:v>854.0</c:v>
                </c:pt>
                <c:pt idx="129">
                  <c:v>474.0</c:v>
                </c:pt>
                <c:pt idx="130">
                  <c:v>910.0</c:v>
                </c:pt>
                <c:pt idx="131">
                  <c:v>547.0</c:v>
                </c:pt>
                <c:pt idx="132">
                  <c:v>154.0</c:v>
                </c:pt>
                <c:pt idx="133">
                  <c:v>152.0</c:v>
                </c:pt>
                <c:pt idx="134">
                  <c:v>432.0</c:v>
                </c:pt>
                <c:pt idx="135">
                  <c:v>439.0</c:v>
                </c:pt>
                <c:pt idx="136">
                  <c:v>966.0</c:v>
                </c:pt>
                <c:pt idx="137">
                  <c:v>704.0</c:v>
                </c:pt>
                <c:pt idx="138">
                  <c:v>665.0</c:v>
                </c:pt>
                <c:pt idx="139">
                  <c:v>882.0</c:v>
                </c:pt>
                <c:pt idx="140">
                  <c:v>102.0</c:v>
                </c:pt>
                <c:pt idx="141">
                  <c:v>604.0</c:v>
                </c:pt>
                <c:pt idx="142">
                  <c:v>620.0</c:v>
                </c:pt>
                <c:pt idx="143">
                  <c:v>786.0</c:v>
                </c:pt>
                <c:pt idx="144">
                  <c:v>631.0</c:v>
                </c:pt>
                <c:pt idx="145">
                  <c:v>750.0</c:v>
                </c:pt>
                <c:pt idx="146">
                  <c:v>55.0</c:v>
                </c:pt>
                <c:pt idx="147">
                  <c:v>523.0</c:v>
                </c:pt>
                <c:pt idx="148">
                  <c:v>204.0</c:v>
                </c:pt>
                <c:pt idx="149">
                  <c:v>476.0</c:v>
                </c:pt>
                <c:pt idx="150">
                  <c:v>623.0</c:v>
                </c:pt>
                <c:pt idx="151">
                  <c:v>337.0</c:v>
                </c:pt>
                <c:pt idx="152">
                  <c:v>871.0</c:v>
                </c:pt>
                <c:pt idx="153">
                  <c:v>536.0</c:v>
                </c:pt>
                <c:pt idx="154">
                  <c:v>732.0</c:v>
                </c:pt>
                <c:pt idx="155">
                  <c:v>355.0</c:v>
                </c:pt>
                <c:pt idx="156">
                  <c:v>881.0</c:v>
                </c:pt>
                <c:pt idx="157">
                  <c:v>974.0</c:v>
                </c:pt>
                <c:pt idx="158">
                  <c:v>373.0</c:v>
                </c:pt>
                <c:pt idx="159">
                  <c:v>901.0</c:v>
                </c:pt>
                <c:pt idx="160">
                  <c:v>26.0</c:v>
                </c:pt>
                <c:pt idx="161">
                  <c:v>218.0</c:v>
                </c:pt>
                <c:pt idx="162">
                  <c:v>941.0</c:v>
                </c:pt>
                <c:pt idx="163">
                  <c:v>435.0</c:v>
                </c:pt>
                <c:pt idx="164">
                  <c:v>871.0</c:v>
                </c:pt>
                <c:pt idx="165">
                  <c:v>739.0</c:v>
                </c:pt>
                <c:pt idx="166">
                  <c:v>893.0</c:v>
                </c:pt>
                <c:pt idx="167">
                  <c:v>838.0</c:v>
                </c:pt>
                <c:pt idx="168">
                  <c:v>611.0</c:v>
                </c:pt>
                <c:pt idx="169">
                  <c:v>474.0</c:v>
                </c:pt>
                <c:pt idx="170">
                  <c:v>464.0</c:v>
                </c:pt>
                <c:pt idx="171">
                  <c:v>87.0</c:v>
                </c:pt>
                <c:pt idx="172">
                  <c:v>359.0</c:v>
                </c:pt>
                <c:pt idx="173">
                  <c:v>422.0</c:v>
                </c:pt>
                <c:pt idx="174">
                  <c:v>964.0</c:v>
                </c:pt>
                <c:pt idx="175">
                  <c:v>97.0</c:v>
                </c:pt>
                <c:pt idx="176">
                  <c:v>39.0</c:v>
                </c:pt>
                <c:pt idx="177">
                  <c:v>479.0</c:v>
                </c:pt>
                <c:pt idx="178">
                  <c:v>908.0</c:v>
                </c:pt>
                <c:pt idx="179">
                  <c:v>936.0</c:v>
                </c:pt>
                <c:pt idx="180">
                  <c:v>362.0</c:v>
                </c:pt>
                <c:pt idx="181">
                  <c:v>149.0</c:v>
                </c:pt>
                <c:pt idx="182">
                  <c:v>811.0</c:v>
                </c:pt>
                <c:pt idx="183">
                  <c:v>900.0</c:v>
                </c:pt>
                <c:pt idx="184">
                  <c:v>91.0</c:v>
                </c:pt>
                <c:pt idx="185">
                  <c:v>582.0</c:v>
                </c:pt>
                <c:pt idx="186">
                  <c:v>793.0</c:v>
                </c:pt>
                <c:pt idx="187">
                  <c:v>705.0</c:v>
                </c:pt>
                <c:pt idx="188">
                  <c:v>279.0</c:v>
                </c:pt>
                <c:pt idx="189">
                  <c:v>225.0</c:v>
                </c:pt>
                <c:pt idx="190">
                  <c:v>757.0</c:v>
                </c:pt>
                <c:pt idx="191">
                  <c:v>38.0</c:v>
                </c:pt>
                <c:pt idx="192">
                  <c:v>766.0</c:v>
                </c:pt>
                <c:pt idx="193">
                  <c:v>491.0</c:v>
                </c:pt>
                <c:pt idx="194">
                  <c:v>486.0</c:v>
                </c:pt>
                <c:pt idx="195">
                  <c:v>501.0</c:v>
                </c:pt>
                <c:pt idx="196">
                  <c:v>551.0</c:v>
                </c:pt>
                <c:pt idx="197">
                  <c:v>174.0</c:v>
                </c:pt>
                <c:pt idx="198">
                  <c:v>52.0</c:v>
                </c:pt>
                <c:pt idx="199">
                  <c:v>26.0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</c:v>
                </c:pt>
                <c:pt idx="1">
                  <c:v>89.23248086390635</c:v>
                </c:pt>
                <c:pt idx="2">
                  <c:v>82.95964181505167</c:v>
                </c:pt>
                <c:pt idx="3">
                  <c:v>213.1350602805205</c:v>
                </c:pt>
                <c:pt idx="4">
                  <c:v>127.0501660026965</c:v>
                </c:pt>
                <c:pt idx="5">
                  <c:v>69.12200685868673</c:v>
                </c:pt>
                <c:pt idx="6">
                  <c:v>223.2871846978315</c:v>
                </c:pt>
                <c:pt idx="7">
                  <c:v>116.181780698031</c:v>
                </c:pt>
                <c:pt idx="8">
                  <c:v>96.05687714808458</c:v>
                </c:pt>
                <c:pt idx="9">
                  <c:v>177.7219215457955</c:v>
                </c:pt>
                <c:pt idx="10">
                  <c:v>168.7193593215475</c:v>
                </c:pt>
                <c:pt idx="11">
                  <c:v>84.42584579080871</c:v>
                </c:pt>
                <c:pt idx="12">
                  <c:v>145.9799950402004</c:v>
                </c:pt>
                <c:pt idx="13">
                  <c:v>85.68273237187688</c:v>
                </c:pt>
                <c:pt idx="14">
                  <c:v>186.8435711554426</c:v>
                </c:pt>
                <c:pt idx="15">
                  <c:v>202.6041168932717</c:v>
                </c:pt>
                <c:pt idx="16">
                  <c:v>80.74372645219159</c:v>
                </c:pt>
                <c:pt idx="17">
                  <c:v>45.48635550173062</c:v>
                </c:pt>
                <c:pt idx="18">
                  <c:v>254.2238873276125</c:v>
                </c:pt>
                <c:pt idx="19">
                  <c:v>16.6489505338957</c:v>
                </c:pt>
                <c:pt idx="20">
                  <c:v>173.9022597383082</c:v>
                </c:pt>
                <c:pt idx="21">
                  <c:v>117.5196557649112</c:v>
                </c:pt>
                <c:pt idx="22">
                  <c:v>46.68945028439948</c:v>
                </c:pt>
                <c:pt idx="23">
                  <c:v>217.4303475022787</c:v>
                </c:pt>
                <c:pt idx="24">
                  <c:v>243.8458585160407</c:v>
                </c:pt>
                <c:pt idx="25">
                  <c:v>43.10623974158166</c:v>
                </c:pt>
                <c:pt idx="26">
                  <c:v>212.1630920044333</c:v>
                </c:pt>
                <c:pt idx="27">
                  <c:v>254.7144812760571</c:v>
                </c:pt>
                <c:pt idx="28">
                  <c:v>179.2751029858922</c:v>
                </c:pt>
                <c:pt idx="29">
                  <c:v>115.3681263736684</c:v>
                </c:pt>
                <c:pt idx="30">
                  <c:v>86.81232334546411</c:v>
                </c:pt>
                <c:pt idx="31">
                  <c:v>123.902474162876</c:v>
                </c:pt>
                <c:pt idx="32">
                  <c:v>171.7255807834881</c:v>
                </c:pt>
                <c:pt idx="33">
                  <c:v>195.7540685710756</c:v>
                </c:pt>
                <c:pt idx="34">
                  <c:v>202.8011133406631</c:v>
                </c:pt>
                <c:pt idx="35">
                  <c:v>84.85905904749274</c:v>
                </c:pt>
                <c:pt idx="36">
                  <c:v>105.1597949542477</c:v>
                </c:pt>
                <c:pt idx="37">
                  <c:v>213.3483235153433</c:v>
                </c:pt>
                <c:pt idx="38">
                  <c:v>72.49607124558476</c:v>
                </c:pt>
                <c:pt idx="39">
                  <c:v>212.258235015294</c:v>
                </c:pt>
                <c:pt idx="40">
                  <c:v>205.8203313343824</c:v>
                </c:pt>
                <c:pt idx="41">
                  <c:v>86.1197343793923</c:v>
                </c:pt>
                <c:pt idx="42">
                  <c:v>107.1263680218267</c:v>
                </c:pt>
                <c:pt idx="43">
                  <c:v>239.7879105555531</c:v>
                </c:pt>
                <c:pt idx="44">
                  <c:v>127.9438232193452</c:v>
                </c:pt>
                <c:pt idx="45">
                  <c:v>206.1716670283944</c:v>
                </c:pt>
                <c:pt idx="46">
                  <c:v>198.6059149123951</c:v>
                </c:pt>
                <c:pt idx="47">
                  <c:v>252.5138351756859</c:v>
                </c:pt>
                <c:pt idx="48">
                  <c:v>197.383538740809</c:v>
                </c:pt>
                <c:pt idx="49">
                  <c:v>261.9610019888817</c:v>
                </c:pt>
                <c:pt idx="50">
                  <c:v>111.4784594730555</c:v>
                </c:pt>
                <c:pt idx="51">
                  <c:v>232.6344429223391</c:v>
                </c:pt>
                <c:pt idx="52">
                  <c:v>134.8305502344528</c:v>
                </c:pt>
                <c:pt idx="53">
                  <c:v>190.12547481762</c:v>
                </c:pt>
                <c:pt idx="54">
                  <c:v>292.2411698939961</c:v>
                </c:pt>
                <c:pt idx="55">
                  <c:v>177.8352908991127</c:v>
                </c:pt>
                <c:pt idx="56">
                  <c:v>116.1521807281812</c:v>
                </c:pt>
                <c:pt idx="57">
                  <c:v>207.6162985071659</c:v>
                </c:pt>
                <c:pt idx="58">
                  <c:v>264.4113081328467</c:v>
                </c:pt>
                <c:pt idx="59">
                  <c:v>160.3844714864163</c:v>
                </c:pt>
                <c:pt idx="60">
                  <c:v>80.36952859331216</c:v>
                </c:pt>
                <c:pt idx="61">
                  <c:v>111.2293349741739</c:v>
                </c:pt>
                <c:pt idx="62">
                  <c:v>158.2657786730421</c:v>
                </c:pt>
                <c:pt idx="63">
                  <c:v>138.9010744252773</c:v>
                </c:pt>
                <c:pt idx="64">
                  <c:v>227.7081025778972</c:v>
                </c:pt>
                <c:pt idx="65">
                  <c:v>197.6976604788563</c:v>
                </c:pt>
                <c:pt idx="66">
                  <c:v>179.6140189778704</c:v>
                </c:pt>
                <c:pt idx="67">
                  <c:v>225.7350792783873</c:v>
                </c:pt>
                <c:pt idx="68">
                  <c:v>236.202979615823</c:v>
                </c:pt>
                <c:pt idx="69">
                  <c:v>123.0227306679398</c:v>
                </c:pt>
                <c:pt idx="70">
                  <c:v>259.5817616772829</c:v>
                </c:pt>
                <c:pt idx="71">
                  <c:v>267.5436507344846</c:v>
                </c:pt>
                <c:pt idx="72">
                  <c:v>198.1237287491003</c:v>
                </c:pt>
                <c:pt idx="73">
                  <c:v>221.745927513479</c:v>
                </c:pt>
                <c:pt idx="74">
                  <c:v>125.0729693133591</c:v>
                </c:pt>
                <c:pt idx="75">
                  <c:v>241.1675504536089</c:v>
                </c:pt>
                <c:pt idx="76">
                  <c:v>126.1564792681107</c:v>
                </c:pt>
                <c:pt idx="77">
                  <c:v>224.482883105782</c:v>
                </c:pt>
                <c:pt idx="78">
                  <c:v>83.8119612202506</c:v>
                </c:pt>
                <c:pt idx="79">
                  <c:v>34.4182919478544</c:v>
                </c:pt>
                <c:pt idx="80">
                  <c:v>69.87818174744393</c:v>
                </c:pt>
                <c:pt idx="81">
                  <c:v>185.6974644443182</c:v>
                </c:pt>
                <c:pt idx="82">
                  <c:v>74.82748129533992</c:v>
                </c:pt>
                <c:pt idx="83">
                  <c:v>37.41285753151286</c:v>
                </c:pt>
                <c:pt idx="84">
                  <c:v>58.88567952827082</c:v>
                </c:pt>
                <c:pt idx="85">
                  <c:v>224.5559887905382</c:v>
                </c:pt>
                <c:pt idx="86">
                  <c:v>131.715583248267</c:v>
                </c:pt>
                <c:pt idx="87">
                  <c:v>260.955433188656</c:v>
                </c:pt>
                <c:pt idx="88">
                  <c:v>261.3370260789961</c:v>
                </c:pt>
                <c:pt idx="89">
                  <c:v>108.3547244273211</c:v>
                </c:pt>
                <c:pt idx="90">
                  <c:v>165.6040085454408</c:v>
                </c:pt>
                <c:pt idx="91">
                  <c:v>135.4883685631337</c:v>
                </c:pt>
                <c:pt idx="92">
                  <c:v>121.1518764124665</c:v>
                </c:pt>
                <c:pt idx="93">
                  <c:v>74.63665197427032</c:v>
                </c:pt>
                <c:pt idx="94">
                  <c:v>76.11788756060787</c:v>
                </c:pt>
                <c:pt idx="95">
                  <c:v>146.4867912605814</c:v>
                </c:pt>
                <c:pt idx="96">
                  <c:v>42.53526769263805</c:v>
                </c:pt>
                <c:pt idx="97">
                  <c:v>133.1552232117655</c:v>
                </c:pt>
                <c:pt idx="98">
                  <c:v>205.8148283958964</c:v>
                </c:pt>
                <c:pt idx="99">
                  <c:v>112.1597757423672</c:v>
                </c:pt>
                <c:pt idx="100">
                  <c:v>136.3512851607</c:v>
                </c:pt>
                <c:pt idx="101">
                  <c:v>131.8764892794396</c:v>
                </c:pt>
                <c:pt idx="102">
                  <c:v>188.7588443916607</c:v>
                </c:pt>
                <c:pt idx="103">
                  <c:v>105.3459318726826</c:v>
                </c:pt>
                <c:pt idx="104">
                  <c:v>129.9546145077076</c:v>
                </c:pt>
                <c:pt idx="105">
                  <c:v>53.26897885958787</c:v>
                </c:pt>
                <c:pt idx="106">
                  <c:v>132.932094201073</c:v>
                </c:pt>
                <c:pt idx="107">
                  <c:v>17.93897192376232</c:v>
                </c:pt>
                <c:pt idx="108">
                  <c:v>8.02641189240514</c:v>
                </c:pt>
                <c:pt idx="109">
                  <c:v>129.8206656309162</c:v>
                </c:pt>
                <c:pt idx="110">
                  <c:v>69.500218628817</c:v>
                </c:pt>
                <c:pt idx="111">
                  <c:v>161.0481675077544</c:v>
                </c:pt>
                <c:pt idx="112">
                  <c:v>97.2633979718328</c:v>
                </c:pt>
                <c:pt idx="113">
                  <c:v>145.7383924799161</c:v>
                </c:pt>
                <c:pt idx="114">
                  <c:v>76.02973076288626</c:v>
                </c:pt>
                <c:pt idx="115">
                  <c:v>134.4757589001688</c:v>
                </c:pt>
                <c:pt idx="116">
                  <c:v>150.1046324110791</c:v>
                </c:pt>
                <c:pt idx="117">
                  <c:v>175.432088154556</c:v>
                </c:pt>
                <c:pt idx="118">
                  <c:v>83.37030775542959</c:v>
                </c:pt>
                <c:pt idx="119">
                  <c:v>189.776907682687</c:v>
                </c:pt>
                <c:pt idx="120">
                  <c:v>254.9424599409926</c:v>
                </c:pt>
                <c:pt idx="121">
                  <c:v>131.383933452449</c:v>
                </c:pt>
                <c:pt idx="122">
                  <c:v>116.6051492968437</c:v>
                </c:pt>
                <c:pt idx="123">
                  <c:v>227.8896389852103</c:v>
                </c:pt>
                <c:pt idx="124">
                  <c:v>309.1319483205903</c:v>
                </c:pt>
                <c:pt idx="125">
                  <c:v>47.41213838128957</c:v>
                </c:pt>
                <c:pt idx="126">
                  <c:v>204.0800277185633</c:v>
                </c:pt>
                <c:pt idx="127">
                  <c:v>201.929888809989</c:v>
                </c:pt>
                <c:pt idx="128">
                  <c:v>249.7946902546869</c:v>
                </c:pt>
                <c:pt idx="129">
                  <c:v>159.0315317167365</c:v>
                </c:pt>
                <c:pt idx="130">
                  <c:v>192.5699284298389</c:v>
                </c:pt>
                <c:pt idx="131">
                  <c:v>147.9046642834871</c:v>
                </c:pt>
                <c:pt idx="132">
                  <c:v>100.8258142659434</c:v>
                </c:pt>
                <c:pt idx="133">
                  <c:v>99.68243341213623</c:v>
                </c:pt>
                <c:pt idx="134">
                  <c:v>90.05965820079261</c:v>
                </c:pt>
                <c:pt idx="135">
                  <c:v>150.8017441377086</c:v>
                </c:pt>
                <c:pt idx="136">
                  <c:v>241.6259802933219</c:v>
                </c:pt>
                <c:pt idx="137">
                  <c:v>180.7996875503006</c:v>
                </c:pt>
                <c:pt idx="138">
                  <c:v>149.8188294692245</c:v>
                </c:pt>
                <c:pt idx="139">
                  <c:v>162.8416406237251</c:v>
                </c:pt>
                <c:pt idx="140">
                  <c:v>10.48658298693493</c:v>
                </c:pt>
                <c:pt idx="141">
                  <c:v>198.8470616977424</c:v>
                </c:pt>
                <c:pt idx="142">
                  <c:v>175.1204623940649</c:v>
                </c:pt>
                <c:pt idx="143">
                  <c:v>217.8745037003317</c:v>
                </c:pt>
                <c:pt idx="144">
                  <c:v>155.7702446049755</c:v>
                </c:pt>
                <c:pt idx="145">
                  <c:v>192.3877360689324</c:v>
                </c:pt>
                <c:pt idx="146">
                  <c:v>59.73204552456265</c:v>
                </c:pt>
                <c:pt idx="147">
                  <c:v>154.0001371988907</c:v>
                </c:pt>
                <c:pt idx="148">
                  <c:v>96.06121855512068</c:v>
                </c:pt>
                <c:pt idx="149">
                  <c:v>152.5522511417812</c:v>
                </c:pt>
                <c:pt idx="150">
                  <c:v>96.95008525678807</c:v>
                </c:pt>
                <c:pt idx="151">
                  <c:v>126.710743715607</c:v>
                </c:pt>
                <c:pt idx="152">
                  <c:v>223.6017539869635</c:v>
                </c:pt>
                <c:pt idx="153">
                  <c:v>147.5135414662138</c:v>
                </c:pt>
                <c:pt idx="154">
                  <c:v>165.5283042663558</c:v>
                </c:pt>
                <c:pt idx="155">
                  <c:v>129.0452033384489</c:v>
                </c:pt>
                <c:pt idx="156">
                  <c:v>267.3234395701577</c:v>
                </c:pt>
                <c:pt idx="157">
                  <c:v>240.1586508998095</c:v>
                </c:pt>
                <c:pt idx="158">
                  <c:v>98.33799531632444</c:v>
                </c:pt>
                <c:pt idx="159">
                  <c:v>204.4578161160409</c:v>
                </c:pt>
                <c:pt idx="160">
                  <c:v>11.71271001933423</c:v>
                </c:pt>
                <c:pt idx="161">
                  <c:v>10.74308941067338</c:v>
                </c:pt>
                <c:pt idx="162">
                  <c:v>223.2189440219262</c:v>
                </c:pt>
                <c:pt idx="163">
                  <c:v>91.92121020704962</c:v>
                </c:pt>
                <c:pt idx="164">
                  <c:v>235.6017099076818</c:v>
                </c:pt>
                <c:pt idx="165">
                  <c:v>148.0516143321047</c:v>
                </c:pt>
                <c:pt idx="166">
                  <c:v>202.6348078307485</c:v>
                </c:pt>
                <c:pt idx="167">
                  <c:v>193.5994356825681</c:v>
                </c:pt>
                <c:pt idx="168">
                  <c:v>113.6402844545285</c:v>
                </c:pt>
                <c:pt idx="169">
                  <c:v>181.5809687043273</c:v>
                </c:pt>
                <c:pt idx="170">
                  <c:v>155.9835554170862</c:v>
                </c:pt>
                <c:pt idx="171">
                  <c:v>41.86707070243517</c:v>
                </c:pt>
                <c:pt idx="172">
                  <c:v>163.8600174388459</c:v>
                </c:pt>
                <c:pt idx="173">
                  <c:v>126.2699941985205</c:v>
                </c:pt>
                <c:pt idx="174">
                  <c:v>206.2153504659623</c:v>
                </c:pt>
                <c:pt idx="175">
                  <c:v>7.882629576637786</c:v>
                </c:pt>
                <c:pt idx="176">
                  <c:v>75.31275483996679</c:v>
                </c:pt>
                <c:pt idx="177">
                  <c:v>125.9056043258211</c:v>
                </c:pt>
                <c:pt idx="178">
                  <c:v>182.3033565890437</c:v>
                </c:pt>
                <c:pt idx="179">
                  <c:v>249.9581883196516</c:v>
                </c:pt>
                <c:pt idx="180">
                  <c:v>105.7581688532222</c:v>
                </c:pt>
                <c:pt idx="181">
                  <c:v>42.43307639291167</c:v>
                </c:pt>
                <c:pt idx="182">
                  <c:v>190.1879198040878</c:v>
                </c:pt>
                <c:pt idx="183">
                  <c:v>254.0784494797428</c:v>
                </c:pt>
                <c:pt idx="184">
                  <c:v>97.9464356243269</c:v>
                </c:pt>
                <c:pt idx="185">
                  <c:v>216.8026644274026</c:v>
                </c:pt>
                <c:pt idx="186">
                  <c:v>257.7123772995069</c:v>
                </c:pt>
                <c:pt idx="187">
                  <c:v>202.0262807407229</c:v>
                </c:pt>
                <c:pt idx="188">
                  <c:v>49.65180516237769</c:v>
                </c:pt>
                <c:pt idx="189">
                  <c:v>110.8490194225736</c:v>
                </c:pt>
                <c:pt idx="190">
                  <c:v>219.5077231108751</c:v>
                </c:pt>
                <c:pt idx="191">
                  <c:v>89.11757999239157</c:v>
                </c:pt>
                <c:pt idx="192">
                  <c:v>177.6671411290478</c:v>
                </c:pt>
                <c:pt idx="193">
                  <c:v>126.2134575357659</c:v>
                </c:pt>
                <c:pt idx="194">
                  <c:v>108.6478649533834</c:v>
                </c:pt>
                <c:pt idx="195">
                  <c:v>221.5585771125991</c:v>
                </c:pt>
                <c:pt idx="196">
                  <c:v>250.6502602645646</c:v>
                </c:pt>
                <c:pt idx="197">
                  <c:v>126.0391862869772</c:v>
                </c:pt>
                <c:pt idx="198">
                  <c:v>-2.050661837398385</c:v>
                </c:pt>
                <c:pt idx="199">
                  <c:v>54.37618750544423</c:v>
                </c:pt>
              </c:numCache>
            </c:numRef>
          </c:yVal>
          <c:smooth val="0"/>
        </c:ser>
        <c:ser>
          <c:idx val="1"/>
          <c:order val="0"/>
          <c:spPr>
            <a:ln w="47625">
              <a:noFill/>
            </a:ln>
          </c:spPr>
          <c:trendline>
            <c:trendlineType val="log"/>
            <c:dispRSqr val="0"/>
            <c:dispEq val="1"/>
            <c:trendlineLbl>
              <c:layout>
                <c:manualLayout>
                  <c:x val="-0.202445195265505"/>
                  <c:y val="-0.279371592973955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logaritmisk modell </a:t>
                    </a:r>
                  </a:p>
                  <a:p>
                    <a:pPr>
                      <a:defRPr sz="1400"/>
                    </a:pPr>
                    <a:r>
                      <a:rPr lang="nb-NO" sz="1400" baseline="0"/>
                      <a:t>y = 49,387ln(x) - 140,91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454.0</c:v>
                </c:pt>
                <c:pt idx="1">
                  <c:v>193.0</c:v>
                </c:pt>
                <c:pt idx="2">
                  <c:v>33.0</c:v>
                </c:pt>
                <c:pt idx="3">
                  <c:v>677.0</c:v>
                </c:pt>
                <c:pt idx="4">
                  <c:v>140.0</c:v>
                </c:pt>
                <c:pt idx="5">
                  <c:v>556.0</c:v>
                </c:pt>
                <c:pt idx="6">
                  <c:v>833.0</c:v>
                </c:pt>
                <c:pt idx="7">
                  <c:v>305.0</c:v>
                </c:pt>
                <c:pt idx="8">
                  <c:v>27.0</c:v>
                </c:pt>
                <c:pt idx="9">
                  <c:v>582.0</c:v>
                </c:pt>
                <c:pt idx="10">
                  <c:v>986.0</c:v>
                </c:pt>
                <c:pt idx="11">
                  <c:v>217.0</c:v>
                </c:pt>
                <c:pt idx="12">
                  <c:v>571.0</c:v>
                </c:pt>
                <c:pt idx="13">
                  <c:v>306.0</c:v>
                </c:pt>
                <c:pt idx="14">
                  <c:v>844.0</c:v>
                </c:pt>
                <c:pt idx="15">
                  <c:v>235.0</c:v>
                </c:pt>
                <c:pt idx="16">
                  <c:v>151.0</c:v>
                </c:pt>
                <c:pt idx="17">
                  <c:v>26.0</c:v>
                </c:pt>
                <c:pt idx="18">
                  <c:v>931.0</c:v>
                </c:pt>
                <c:pt idx="19">
                  <c:v>21.0</c:v>
                </c:pt>
                <c:pt idx="20">
                  <c:v>626.0</c:v>
                </c:pt>
                <c:pt idx="21">
                  <c:v>391.0</c:v>
                </c:pt>
                <c:pt idx="22">
                  <c:v>244.0</c:v>
                </c:pt>
                <c:pt idx="23">
                  <c:v>792.0</c:v>
                </c:pt>
                <c:pt idx="24">
                  <c:v>468.0</c:v>
                </c:pt>
                <c:pt idx="25">
                  <c:v>16.0</c:v>
                </c:pt>
                <c:pt idx="26">
                  <c:v>784.0</c:v>
                </c:pt>
                <c:pt idx="27">
                  <c:v>994.0</c:v>
                </c:pt>
                <c:pt idx="28">
                  <c:v>598.0</c:v>
                </c:pt>
                <c:pt idx="29">
                  <c:v>544.0</c:v>
                </c:pt>
                <c:pt idx="30">
                  <c:v>6.0</c:v>
                </c:pt>
                <c:pt idx="31">
                  <c:v>425.0</c:v>
                </c:pt>
                <c:pt idx="32">
                  <c:v>258.0</c:v>
                </c:pt>
                <c:pt idx="33">
                  <c:v>845.0</c:v>
                </c:pt>
                <c:pt idx="34">
                  <c:v>853.0</c:v>
                </c:pt>
                <c:pt idx="35">
                  <c:v>307.0</c:v>
                </c:pt>
                <c:pt idx="36">
                  <c:v>315.0</c:v>
                </c:pt>
                <c:pt idx="37">
                  <c:v>853.0</c:v>
                </c:pt>
                <c:pt idx="38">
                  <c:v>137.0</c:v>
                </c:pt>
                <c:pt idx="39">
                  <c:v>777.0</c:v>
                </c:pt>
                <c:pt idx="40">
                  <c:v>834.0</c:v>
                </c:pt>
                <c:pt idx="41">
                  <c:v>95.0</c:v>
                </c:pt>
                <c:pt idx="42">
                  <c:v>456.0</c:v>
                </c:pt>
                <c:pt idx="43">
                  <c:v>812.0</c:v>
                </c:pt>
                <c:pt idx="44">
                  <c:v>465.0</c:v>
                </c:pt>
                <c:pt idx="45">
                  <c:v>594.0</c:v>
                </c:pt>
                <c:pt idx="46">
                  <c:v>565.0</c:v>
                </c:pt>
                <c:pt idx="47">
                  <c:v>919.0</c:v>
                </c:pt>
                <c:pt idx="48">
                  <c:v>748.0</c:v>
                </c:pt>
                <c:pt idx="49">
                  <c:v>896.0</c:v>
                </c:pt>
                <c:pt idx="50">
                  <c:v>447.0</c:v>
                </c:pt>
                <c:pt idx="51">
                  <c:v>959.0</c:v>
                </c:pt>
                <c:pt idx="52">
                  <c:v>404.0</c:v>
                </c:pt>
                <c:pt idx="53">
                  <c:v>972.0</c:v>
                </c:pt>
                <c:pt idx="54">
                  <c:v>803.0</c:v>
                </c:pt>
                <c:pt idx="55">
                  <c:v>601.0</c:v>
                </c:pt>
                <c:pt idx="56">
                  <c:v>643.0</c:v>
                </c:pt>
                <c:pt idx="57">
                  <c:v>675.0</c:v>
                </c:pt>
                <c:pt idx="58">
                  <c:v>752.0</c:v>
                </c:pt>
                <c:pt idx="59">
                  <c:v>743.0</c:v>
                </c:pt>
                <c:pt idx="60">
                  <c:v>168.0</c:v>
                </c:pt>
                <c:pt idx="61">
                  <c:v>474.0</c:v>
                </c:pt>
                <c:pt idx="62">
                  <c:v>287.0</c:v>
                </c:pt>
                <c:pt idx="63">
                  <c:v>369.0</c:v>
                </c:pt>
                <c:pt idx="64">
                  <c:v>990.0</c:v>
                </c:pt>
                <c:pt idx="65">
                  <c:v>980.0</c:v>
                </c:pt>
                <c:pt idx="66">
                  <c:v>722.0</c:v>
                </c:pt>
                <c:pt idx="67">
                  <c:v>645.0</c:v>
                </c:pt>
                <c:pt idx="68">
                  <c:v>840.0</c:v>
                </c:pt>
                <c:pt idx="69">
                  <c:v>564.0</c:v>
                </c:pt>
                <c:pt idx="70">
                  <c:v>833.0</c:v>
                </c:pt>
                <c:pt idx="71">
                  <c:v>833.0</c:v>
                </c:pt>
                <c:pt idx="72">
                  <c:v>695.0</c:v>
                </c:pt>
                <c:pt idx="73">
                  <c:v>907.0</c:v>
                </c:pt>
                <c:pt idx="74">
                  <c:v>88.0</c:v>
                </c:pt>
                <c:pt idx="75">
                  <c:v>985.0</c:v>
                </c:pt>
                <c:pt idx="76">
                  <c:v>112.0</c:v>
                </c:pt>
                <c:pt idx="77">
                  <c:v>708.0</c:v>
                </c:pt>
                <c:pt idx="78">
                  <c:v>356.0</c:v>
                </c:pt>
                <c:pt idx="79">
                  <c:v>57.0</c:v>
                </c:pt>
                <c:pt idx="80">
                  <c:v>239.0</c:v>
                </c:pt>
                <c:pt idx="81">
                  <c:v>394.0</c:v>
                </c:pt>
                <c:pt idx="82">
                  <c:v>102.0</c:v>
                </c:pt>
                <c:pt idx="83">
                  <c:v>247.0</c:v>
                </c:pt>
                <c:pt idx="84">
                  <c:v>63.0</c:v>
                </c:pt>
                <c:pt idx="85">
                  <c:v>869.0</c:v>
                </c:pt>
                <c:pt idx="86">
                  <c:v>575.0</c:v>
                </c:pt>
                <c:pt idx="87">
                  <c:v>884.0</c:v>
                </c:pt>
                <c:pt idx="88">
                  <c:v>967.0</c:v>
                </c:pt>
                <c:pt idx="89">
                  <c:v>274.0</c:v>
                </c:pt>
                <c:pt idx="90">
                  <c:v>605.0</c:v>
                </c:pt>
                <c:pt idx="91">
                  <c:v>176.0</c:v>
                </c:pt>
                <c:pt idx="92">
                  <c:v>423.0</c:v>
                </c:pt>
                <c:pt idx="93">
                  <c:v>194.0</c:v>
                </c:pt>
                <c:pt idx="94">
                  <c:v>277.0</c:v>
                </c:pt>
                <c:pt idx="95">
                  <c:v>491.0</c:v>
                </c:pt>
                <c:pt idx="96">
                  <c:v>27.0</c:v>
                </c:pt>
                <c:pt idx="97">
                  <c:v>534.0</c:v>
                </c:pt>
                <c:pt idx="98">
                  <c:v>633.0</c:v>
                </c:pt>
                <c:pt idx="99">
                  <c:v>251.0</c:v>
                </c:pt>
                <c:pt idx="100">
                  <c:v>389.0</c:v>
                </c:pt>
                <c:pt idx="101">
                  <c:v>840.0</c:v>
                </c:pt>
                <c:pt idx="102">
                  <c:v>335.0</c:v>
                </c:pt>
                <c:pt idx="103">
                  <c:v>282.0</c:v>
                </c:pt>
                <c:pt idx="104">
                  <c:v>167.0</c:v>
                </c:pt>
                <c:pt idx="105">
                  <c:v>28.0</c:v>
                </c:pt>
                <c:pt idx="106">
                  <c:v>550.0</c:v>
                </c:pt>
                <c:pt idx="107">
                  <c:v>245.0</c:v>
                </c:pt>
                <c:pt idx="108">
                  <c:v>129.0</c:v>
                </c:pt>
                <c:pt idx="109">
                  <c:v>365.0</c:v>
                </c:pt>
                <c:pt idx="110">
                  <c:v>303.0</c:v>
                </c:pt>
                <c:pt idx="111">
                  <c:v>439.0</c:v>
                </c:pt>
                <c:pt idx="112">
                  <c:v>259.0</c:v>
                </c:pt>
                <c:pt idx="113">
                  <c:v>451.0</c:v>
                </c:pt>
                <c:pt idx="114">
                  <c:v>30.0</c:v>
                </c:pt>
                <c:pt idx="115">
                  <c:v>176.0</c:v>
                </c:pt>
                <c:pt idx="116">
                  <c:v>759.0</c:v>
                </c:pt>
                <c:pt idx="117">
                  <c:v>482.0</c:v>
                </c:pt>
                <c:pt idx="118">
                  <c:v>314.0</c:v>
                </c:pt>
                <c:pt idx="119">
                  <c:v>918.0</c:v>
                </c:pt>
                <c:pt idx="120">
                  <c:v>910.0</c:v>
                </c:pt>
                <c:pt idx="121">
                  <c:v>201.0</c:v>
                </c:pt>
                <c:pt idx="122">
                  <c:v>315.0</c:v>
                </c:pt>
                <c:pt idx="123">
                  <c:v>824.0</c:v>
                </c:pt>
                <c:pt idx="124">
                  <c:v>888.0</c:v>
                </c:pt>
                <c:pt idx="125">
                  <c:v>5.0</c:v>
                </c:pt>
                <c:pt idx="126">
                  <c:v>540.0</c:v>
                </c:pt>
                <c:pt idx="127">
                  <c:v>658.0</c:v>
                </c:pt>
                <c:pt idx="128">
                  <c:v>854.0</c:v>
                </c:pt>
                <c:pt idx="129">
                  <c:v>474.0</c:v>
                </c:pt>
                <c:pt idx="130">
                  <c:v>910.0</c:v>
                </c:pt>
                <c:pt idx="131">
                  <c:v>547.0</c:v>
                </c:pt>
                <c:pt idx="132">
                  <c:v>154.0</c:v>
                </c:pt>
                <c:pt idx="133">
                  <c:v>152.0</c:v>
                </c:pt>
                <c:pt idx="134">
                  <c:v>432.0</c:v>
                </c:pt>
                <c:pt idx="135">
                  <c:v>439.0</c:v>
                </c:pt>
                <c:pt idx="136">
                  <c:v>966.0</c:v>
                </c:pt>
                <c:pt idx="137">
                  <c:v>704.0</c:v>
                </c:pt>
                <c:pt idx="138">
                  <c:v>665.0</c:v>
                </c:pt>
                <c:pt idx="139">
                  <c:v>882.0</c:v>
                </c:pt>
                <c:pt idx="140">
                  <c:v>102.0</c:v>
                </c:pt>
                <c:pt idx="141">
                  <c:v>604.0</c:v>
                </c:pt>
                <c:pt idx="142">
                  <c:v>620.0</c:v>
                </c:pt>
                <c:pt idx="143">
                  <c:v>786.0</c:v>
                </c:pt>
                <c:pt idx="144">
                  <c:v>631.0</c:v>
                </c:pt>
                <c:pt idx="145">
                  <c:v>750.0</c:v>
                </c:pt>
                <c:pt idx="146">
                  <c:v>55.0</c:v>
                </c:pt>
                <c:pt idx="147">
                  <c:v>523.0</c:v>
                </c:pt>
                <c:pt idx="148">
                  <c:v>204.0</c:v>
                </c:pt>
                <c:pt idx="149">
                  <c:v>476.0</c:v>
                </c:pt>
                <c:pt idx="150">
                  <c:v>623.0</c:v>
                </c:pt>
                <c:pt idx="151">
                  <c:v>337.0</c:v>
                </c:pt>
                <c:pt idx="152">
                  <c:v>871.0</c:v>
                </c:pt>
                <c:pt idx="153">
                  <c:v>536.0</c:v>
                </c:pt>
                <c:pt idx="154">
                  <c:v>732.0</c:v>
                </c:pt>
                <c:pt idx="155">
                  <c:v>355.0</c:v>
                </c:pt>
                <c:pt idx="156">
                  <c:v>881.0</c:v>
                </c:pt>
                <c:pt idx="157">
                  <c:v>974.0</c:v>
                </c:pt>
                <c:pt idx="158">
                  <c:v>373.0</c:v>
                </c:pt>
                <c:pt idx="159">
                  <c:v>901.0</c:v>
                </c:pt>
                <c:pt idx="160">
                  <c:v>26.0</c:v>
                </c:pt>
                <c:pt idx="161">
                  <c:v>218.0</c:v>
                </c:pt>
                <c:pt idx="162">
                  <c:v>941.0</c:v>
                </c:pt>
                <c:pt idx="163">
                  <c:v>435.0</c:v>
                </c:pt>
                <c:pt idx="164">
                  <c:v>871.0</c:v>
                </c:pt>
                <c:pt idx="165">
                  <c:v>739.0</c:v>
                </c:pt>
                <c:pt idx="166">
                  <c:v>893.0</c:v>
                </c:pt>
                <c:pt idx="167">
                  <c:v>838.0</c:v>
                </c:pt>
                <c:pt idx="168">
                  <c:v>611.0</c:v>
                </c:pt>
                <c:pt idx="169">
                  <c:v>474.0</c:v>
                </c:pt>
                <c:pt idx="170">
                  <c:v>464.0</c:v>
                </c:pt>
                <c:pt idx="171">
                  <c:v>87.0</c:v>
                </c:pt>
                <c:pt idx="172">
                  <c:v>359.0</c:v>
                </c:pt>
                <c:pt idx="173">
                  <c:v>422.0</c:v>
                </c:pt>
                <c:pt idx="174">
                  <c:v>964.0</c:v>
                </c:pt>
                <c:pt idx="175">
                  <c:v>97.0</c:v>
                </c:pt>
                <c:pt idx="176">
                  <c:v>39.0</c:v>
                </c:pt>
                <c:pt idx="177">
                  <c:v>479.0</c:v>
                </c:pt>
                <c:pt idx="178">
                  <c:v>908.0</c:v>
                </c:pt>
                <c:pt idx="179">
                  <c:v>936.0</c:v>
                </c:pt>
                <c:pt idx="180">
                  <c:v>362.0</c:v>
                </c:pt>
                <c:pt idx="181">
                  <c:v>149.0</c:v>
                </c:pt>
                <c:pt idx="182">
                  <c:v>811.0</c:v>
                </c:pt>
                <c:pt idx="183">
                  <c:v>900.0</c:v>
                </c:pt>
                <c:pt idx="184">
                  <c:v>91.0</c:v>
                </c:pt>
                <c:pt idx="185">
                  <c:v>582.0</c:v>
                </c:pt>
                <c:pt idx="186">
                  <c:v>793.0</c:v>
                </c:pt>
                <c:pt idx="187">
                  <c:v>705.0</c:v>
                </c:pt>
                <c:pt idx="188">
                  <c:v>279.0</c:v>
                </c:pt>
                <c:pt idx="189">
                  <c:v>225.0</c:v>
                </c:pt>
                <c:pt idx="190">
                  <c:v>757.0</c:v>
                </c:pt>
                <c:pt idx="191">
                  <c:v>38.0</c:v>
                </c:pt>
                <c:pt idx="192">
                  <c:v>766.0</c:v>
                </c:pt>
                <c:pt idx="193">
                  <c:v>491.0</c:v>
                </c:pt>
                <c:pt idx="194">
                  <c:v>486.0</c:v>
                </c:pt>
                <c:pt idx="195">
                  <c:v>501.0</c:v>
                </c:pt>
                <c:pt idx="196">
                  <c:v>551.0</c:v>
                </c:pt>
                <c:pt idx="197">
                  <c:v>174.0</c:v>
                </c:pt>
                <c:pt idx="198">
                  <c:v>52.0</c:v>
                </c:pt>
                <c:pt idx="199">
                  <c:v>26.0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</c:v>
                </c:pt>
                <c:pt idx="1">
                  <c:v>89.23248086390635</c:v>
                </c:pt>
                <c:pt idx="2">
                  <c:v>82.95964181505167</c:v>
                </c:pt>
                <c:pt idx="3">
                  <c:v>213.1350602805205</c:v>
                </c:pt>
                <c:pt idx="4">
                  <c:v>127.0501660026965</c:v>
                </c:pt>
                <c:pt idx="5">
                  <c:v>69.12200685868673</c:v>
                </c:pt>
                <c:pt idx="6">
                  <c:v>223.2871846978315</c:v>
                </c:pt>
                <c:pt idx="7">
                  <c:v>116.181780698031</c:v>
                </c:pt>
                <c:pt idx="8">
                  <c:v>96.05687714808458</c:v>
                </c:pt>
                <c:pt idx="9">
                  <c:v>177.7219215457955</c:v>
                </c:pt>
                <c:pt idx="10">
                  <c:v>168.7193593215475</c:v>
                </c:pt>
                <c:pt idx="11">
                  <c:v>84.42584579080871</c:v>
                </c:pt>
                <c:pt idx="12">
                  <c:v>145.9799950402004</c:v>
                </c:pt>
                <c:pt idx="13">
                  <c:v>85.68273237187688</c:v>
                </c:pt>
                <c:pt idx="14">
                  <c:v>186.8435711554426</c:v>
                </c:pt>
                <c:pt idx="15">
                  <c:v>202.6041168932717</c:v>
                </c:pt>
                <c:pt idx="16">
                  <c:v>80.74372645219159</c:v>
                </c:pt>
                <c:pt idx="17">
                  <c:v>45.48635550173062</c:v>
                </c:pt>
                <c:pt idx="18">
                  <c:v>254.2238873276125</c:v>
                </c:pt>
                <c:pt idx="19">
                  <c:v>16.6489505338957</c:v>
                </c:pt>
                <c:pt idx="20">
                  <c:v>173.9022597383082</c:v>
                </c:pt>
                <c:pt idx="21">
                  <c:v>117.5196557649112</c:v>
                </c:pt>
                <c:pt idx="22">
                  <c:v>46.68945028439948</c:v>
                </c:pt>
                <c:pt idx="23">
                  <c:v>217.4303475022787</c:v>
                </c:pt>
                <c:pt idx="24">
                  <c:v>243.8458585160407</c:v>
                </c:pt>
                <c:pt idx="25">
                  <c:v>43.10623974158166</c:v>
                </c:pt>
                <c:pt idx="26">
                  <c:v>212.1630920044333</c:v>
                </c:pt>
                <c:pt idx="27">
                  <c:v>254.7144812760571</c:v>
                </c:pt>
                <c:pt idx="28">
                  <c:v>179.2751029858922</c:v>
                </c:pt>
                <c:pt idx="29">
                  <c:v>115.3681263736684</c:v>
                </c:pt>
                <c:pt idx="30">
                  <c:v>86.81232334546411</c:v>
                </c:pt>
                <c:pt idx="31">
                  <c:v>123.902474162876</c:v>
                </c:pt>
                <c:pt idx="32">
                  <c:v>171.7255807834881</c:v>
                </c:pt>
                <c:pt idx="33">
                  <c:v>195.7540685710756</c:v>
                </c:pt>
                <c:pt idx="34">
                  <c:v>202.8011133406631</c:v>
                </c:pt>
                <c:pt idx="35">
                  <c:v>84.85905904749274</c:v>
                </c:pt>
                <c:pt idx="36">
                  <c:v>105.1597949542477</c:v>
                </c:pt>
                <c:pt idx="37">
                  <c:v>213.3483235153433</c:v>
                </c:pt>
                <c:pt idx="38">
                  <c:v>72.49607124558476</c:v>
                </c:pt>
                <c:pt idx="39">
                  <c:v>212.258235015294</c:v>
                </c:pt>
                <c:pt idx="40">
                  <c:v>205.8203313343824</c:v>
                </c:pt>
                <c:pt idx="41">
                  <c:v>86.1197343793923</c:v>
                </c:pt>
                <c:pt idx="42">
                  <c:v>107.1263680218267</c:v>
                </c:pt>
                <c:pt idx="43">
                  <c:v>239.7879105555531</c:v>
                </c:pt>
                <c:pt idx="44">
                  <c:v>127.9438232193452</c:v>
                </c:pt>
                <c:pt idx="45">
                  <c:v>206.1716670283944</c:v>
                </c:pt>
                <c:pt idx="46">
                  <c:v>198.6059149123951</c:v>
                </c:pt>
                <c:pt idx="47">
                  <c:v>252.5138351756859</c:v>
                </c:pt>
                <c:pt idx="48">
                  <c:v>197.383538740809</c:v>
                </c:pt>
                <c:pt idx="49">
                  <c:v>261.9610019888817</c:v>
                </c:pt>
                <c:pt idx="50">
                  <c:v>111.4784594730555</c:v>
                </c:pt>
                <c:pt idx="51">
                  <c:v>232.6344429223391</c:v>
                </c:pt>
                <c:pt idx="52">
                  <c:v>134.8305502344528</c:v>
                </c:pt>
                <c:pt idx="53">
                  <c:v>190.12547481762</c:v>
                </c:pt>
                <c:pt idx="54">
                  <c:v>292.2411698939961</c:v>
                </c:pt>
                <c:pt idx="55">
                  <c:v>177.8352908991127</c:v>
                </c:pt>
                <c:pt idx="56">
                  <c:v>116.1521807281812</c:v>
                </c:pt>
                <c:pt idx="57">
                  <c:v>207.6162985071659</c:v>
                </c:pt>
                <c:pt idx="58">
                  <c:v>264.4113081328467</c:v>
                </c:pt>
                <c:pt idx="59">
                  <c:v>160.3844714864163</c:v>
                </c:pt>
                <c:pt idx="60">
                  <c:v>80.36952859331216</c:v>
                </c:pt>
                <c:pt idx="61">
                  <c:v>111.2293349741739</c:v>
                </c:pt>
                <c:pt idx="62">
                  <c:v>158.2657786730421</c:v>
                </c:pt>
                <c:pt idx="63">
                  <c:v>138.9010744252773</c:v>
                </c:pt>
                <c:pt idx="64">
                  <c:v>227.7081025778972</c:v>
                </c:pt>
                <c:pt idx="65">
                  <c:v>197.6976604788563</c:v>
                </c:pt>
                <c:pt idx="66">
                  <c:v>179.6140189778704</c:v>
                </c:pt>
                <c:pt idx="67">
                  <c:v>225.7350792783873</c:v>
                </c:pt>
                <c:pt idx="68">
                  <c:v>236.202979615823</c:v>
                </c:pt>
                <c:pt idx="69">
                  <c:v>123.0227306679398</c:v>
                </c:pt>
                <c:pt idx="70">
                  <c:v>259.5817616772829</c:v>
                </c:pt>
                <c:pt idx="71">
                  <c:v>267.5436507344846</c:v>
                </c:pt>
                <c:pt idx="72">
                  <c:v>198.1237287491003</c:v>
                </c:pt>
                <c:pt idx="73">
                  <c:v>221.745927513479</c:v>
                </c:pt>
                <c:pt idx="74">
                  <c:v>125.0729693133591</c:v>
                </c:pt>
                <c:pt idx="75">
                  <c:v>241.1675504536089</c:v>
                </c:pt>
                <c:pt idx="76">
                  <c:v>126.1564792681107</c:v>
                </c:pt>
                <c:pt idx="77">
                  <c:v>224.482883105782</c:v>
                </c:pt>
                <c:pt idx="78">
                  <c:v>83.8119612202506</c:v>
                </c:pt>
                <c:pt idx="79">
                  <c:v>34.4182919478544</c:v>
                </c:pt>
                <c:pt idx="80">
                  <c:v>69.87818174744393</c:v>
                </c:pt>
                <c:pt idx="81">
                  <c:v>185.6974644443182</c:v>
                </c:pt>
                <c:pt idx="82">
                  <c:v>74.82748129533992</c:v>
                </c:pt>
                <c:pt idx="83">
                  <c:v>37.41285753151286</c:v>
                </c:pt>
                <c:pt idx="84">
                  <c:v>58.88567952827082</c:v>
                </c:pt>
                <c:pt idx="85">
                  <c:v>224.5559887905382</c:v>
                </c:pt>
                <c:pt idx="86">
                  <c:v>131.715583248267</c:v>
                </c:pt>
                <c:pt idx="87">
                  <c:v>260.955433188656</c:v>
                </c:pt>
                <c:pt idx="88">
                  <c:v>261.3370260789961</c:v>
                </c:pt>
                <c:pt idx="89">
                  <c:v>108.3547244273211</c:v>
                </c:pt>
                <c:pt idx="90">
                  <c:v>165.6040085454408</c:v>
                </c:pt>
                <c:pt idx="91">
                  <c:v>135.4883685631337</c:v>
                </c:pt>
                <c:pt idx="92">
                  <c:v>121.1518764124665</c:v>
                </c:pt>
                <c:pt idx="93">
                  <c:v>74.63665197427032</c:v>
                </c:pt>
                <c:pt idx="94">
                  <c:v>76.11788756060787</c:v>
                </c:pt>
                <c:pt idx="95">
                  <c:v>146.4867912605814</c:v>
                </c:pt>
                <c:pt idx="96">
                  <c:v>42.53526769263805</c:v>
                </c:pt>
                <c:pt idx="97">
                  <c:v>133.1552232117655</c:v>
                </c:pt>
                <c:pt idx="98">
                  <c:v>205.8148283958964</c:v>
                </c:pt>
                <c:pt idx="99">
                  <c:v>112.1597757423672</c:v>
                </c:pt>
                <c:pt idx="100">
                  <c:v>136.3512851607</c:v>
                </c:pt>
                <c:pt idx="101">
                  <c:v>131.8764892794396</c:v>
                </c:pt>
                <c:pt idx="102">
                  <c:v>188.7588443916607</c:v>
                </c:pt>
                <c:pt idx="103">
                  <c:v>105.3459318726826</c:v>
                </c:pt>
                <c:pt idx="104">
                  <c:v>129.9546145077076</c:v>
                </c:pt>
                <c:pt idx="105">
                  <c:v>53.26897885958787</c:v>
                </c:pt>
                <c:pt idx="106">
                  <c:v>132.932094201073</c:v>
                </c:pt>
                <c:pt idx="107">
                  <c:v>17.93897192376232</c:v>
                </c:pt>
                <c:pt idx="108">
                  <c:v>8.02641189240514</c:v>
                </c:pt>
                <c:pt idx="109">
                  <c:v>129.8206656309162</c:v>
                </c:pt>
                <c:pt idx="110">
                  <c:v>69.500218628817</c:v>
                </c:pt>
                <c:pt idx="111">
                  <c:v>161.0481675077544</c:v>
                </c:pt>
                <c:pt idx="112">
                  <c:v>97.2633979718328</c:v>
                </c:pt>
                <c:pt idx="113">
                  <c:v>145.7383924799161</c:v>
                </c:pt>
                <c:pt idx="114">
                  <c:v>76.02973076288626</c:v>
                </c:pt>
                <c:pt idx="115">
                  <c:v>134.4757589001688</c:v>
                </c:pt>
                <c:pt idx="116">
                  <c:v>150.1046324110791</c:v>
                </c:pt>
                <c:pt idx="117">
                  <c:v>175.432088154556</c:v>
                </c:pt>
                <c:pt idx="118">
                  <c:v>83.37030775542959</c:v>
                </c:pt>
                <c:pt idx="119">
                  <c:v>189.776907682687</c:v>
                </c:pt>
                <c:pt idx="120">
                  <c:v>254.9424599409926</c:v>
                </c:pt>
                <c:pt idx="121">
                  <c:v>131.383933452449</c:v>
                </c:pt>
                <c:pt idx="122">
                  <c:v>116.6051492968437</c:v>
                </c:pt>
                <c:pt idx="123">
                  <c:v>227.8896389852103</c:v>
                </c:pt>
                <c:pt idx="124">
                  <c:v>309.1319483205903</c:v>
                </c:pt>
                <c:pt idx="125">
                  <c:v>47.41213838128957</c:v>
                </c:pt>
                <c:pt idx="126">
                  <c:v>204.0800277185633</c:v>
                </c:pt>
                <c:pt idx="127">
                  <c:v>201.929888809989</c:v>
                </c:pt>
                <c:pt idx="128">
                  <c:v>249.7946902546869</c:v>
                </c:pt>
                <c:pt idx="129">
                  <c:v>159.0315317167365</c:v>
                </c:pt>
                <c:pt idx="130">
                  <c:v>192.5699284298389</c:v>
                </c:pt>
                <c:pt idx="131">
                  <c:v>147.9046642834871</c:v>
                </c:pt>
                <c:pt idx="132">
                  <c:v>100.8258142659434</c:v>
                </c:pt>
                <c:pt idx="133">
                  <c:v>99.68243341213623</c:v>
                </c:pt>
                <c:pt idx="134">
                  <c:v>90.05965820079261</c:v>
                </c:pt>
                <c:pt idx="135">
                  <c:v>150.8017441377086</c:v>
                </c:pt>
                <c:pt idx="136">
                  <c:v>241.6259802933219</c:v>
                </c:pt>
                <c:pt idx="137">
                  <c:v>180.7996875503006</c:v>
                </c:pt>
                <c:pt idx="138">
                  <c:v>149.8188294692245</c:v>
                </c:pt>
                <c:pt idx="139">
                  <c:v>162.8416406237251</c:v>
                </c:pt>
                <c:pt idx="140">
                  <c:v>10.48658298693493</c:v>
                </c:pt>
                <c:pt idx="141">
                  <c:v>198.8470616977424</c:v>
                </c:pt>
                <c:pt idx="142">
                  <c:v>175.1204623940649</c:v>
                </c:pt>
                <c:pt idx="143">
                  <c:v>217.8745037003317</c:v>
                </c:pt>
                <c:pt idx="144">
                  <c:v>155.7702446049755</c:v>
                </c:pt>
                <c:pt idx="145">
                  <c:v>192.3877360689324</c:v>
                </c:pt>
                <c:pt idx="146">
                  <c:v>59.73204552456265</c:v>
                </c:pt>
                <c:pt idx="147">
                  <c:v>154.0001371988907</c:v>
                </c:pt>
                <c:pt idx="148">
                  <c:v>96.06121855512068</c:v>
                </c:pt>
                <c:pt idx="149">
                  <c:v>152.5522511417812</c:v>
                </c:pt>
                <c:pt idx="150">
                  <c:v>96.95008525678807</c:v>
                </c:pt>
                <c:pt idx="151">
                  <c:v>126.710743715607</c:v>
                </c:pt>
                <c:pt idx="152">
                  <c:v>223.6017539869635</c:v>
                </c:pt>
                <c:pt idx="153">
                  <c:v>147.5135414662138</c:v>
                </c:pt>
                <c:pt idx="154">
                  <c:v>165.5283042663558</c:v>
                </c:pt>
                <c:pt idx="155">
                  <c:v>129.0452033384489</c:v>
                </c:pt>
                <c:pt idx="156">
                  <c:v>267.3234395701577</c:v>
                </c:pt>
                <c:pt idx="157">
                  <c:v>240.1586508998095</c:v>
                </c:pt>
                <c:pt idx="158">
                  <c:v>98.33799531632444</c:v>
                </c:pt>
                <c:pt idx="159">
                  <c:v>204.4578161160409</c:v>
                </c:pt>
                <c:pt idx="160">
                  <c:v>11.71271001933423</c:v>
                </c:pt>
                <c:pt idx="161">
                  <c:v>10.74308941067338</c:v>
                </c:pt>
                <c:pt idx="162">
                  <c:v>223.2189440219262</c:v>
                </c:pt>
                <c:pt idx="163">
                  <c:v>91.92121020704962</c:v>
                </c:pt>
                <c:pt idx="164">
                  <c:v>235.6017099076818</c:v>
                </c:pt>
                <c:pt idx="165">
                  <c:v>148.0516143321047</c:v>
                </c:pt>
                <c:pt idx="166">
                  <c:v>202.6348078307485</c:v>
                </c:pt>
                <c:pt idx="167">
                  <c:v>193.5994356825681</c:v>
                </c:pt>
                <c:pt idx="168">
                  <c:v>113.6402844545285</c:v>
                </c:pt>
                <c:pt idx="169">
                  <c:v>181.5809687043273</c:v>
                </c:pt>
                <c:pt idx="170">
                  <c:v>155.9835554170862</c:v>
                </c:pt>
                <c:pt idx="171">
                  <c:v>41.86707070243517</c:v>
                </c:pt>
                <c:pt idx="172">
                  <c:v>163.8600174388459</c:v>
                </c:pt>
                <c:pt idx="173">
                  <c:v>126.2699941985205</c:v>
                </c:pt>
                <c:pt idx="174">
                  <c:v>206.2153504659623</c:v>
                </c:pt>
                <c:pt idx="175">
                  <c:v>7.882629576637786</c:v>
                </c:pt>
                <c:pt idx="176">
                  <c:v>75.31275483996679</c:v>
                </c:pt>
                <c:pt idx="177">
                  <c:v>125.9056043258211</c:v>
                </c:pt>
                <c:pt idx="178">
                  <c:v>182.3033565890437</c:v>
                </c:pt>
                <c:pt idx="179">
                  <c:v>249.9581883196516</c:v>
                </c:pt>
                <c:pt idx="180">
                  <c:v>105.7581688532222</c:v>
                </c:pt>
                <c:pt idx="181">
                  <c:v>42.43307639291167</c:v>
                </c:pt>
                <c:pt idx="182">
                  <c:v>190.1879198040878</c:v>
                </c:pt>
                <c:pt idx="183">
                  <c:v>254.0784494797428</c:v>
                </c:pt>
                <c:pt idx="184">
                  <c:v>97.9464356243269</c:v>
                </c:pt>
                <c:pt idx="185">
                  <c:v>216.8026644274026</c:v>
                </c:pt>
                <c:pt idx="186">
                  <c:v>257.7123772995069</c:v>
                </c:pt>
                <c:pt idx="187">
                  <c:v>202.0262807407229</c:v>
                </c:pt>
                <c:pt idx="188">
                  <c:v>49.65180516237769</c:v>
                </c:pt>
                <c:pt idx="189">
                  <c:v>110.8490194225736</c:v>
                </c:pt>
                <c:pt idx="190">
                  <c:v>219.5077231108751</c:v>
                </c:pt>
                <c:pt idx="191">
                  <c:v>89.11757999239157</c:v>
                </c:pt>
                <c:pt idx="192">
                  <c:v>177.6671411290478</c:v>
                </c:pt>
                <c:pt idx="193">
                  <c:v>126.2134575357659</c:v>
                </c:pt>
                <c:pt idx="194">
                  <c:v>108.6478649533834</c:v>
                </c:pt>
                <c:pt idx="195">
                  <c:v>221.5585771125991</c:v>
                </c:pt>
                <c:pt idx="196">
                  <c:v>250.6502602645646</c:v>
                </c:pt>
                <c:pt idx="197">
                  <c:v>126.0391862869772</c:v>
                </c:pt>
                <c:pt idx="198">
                  <c:v>-2.050661837398385</c:v>
                </c:pt>
                <c:pt idx="199">
                  <c:v>54.37618750544423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455848"/>
        <c:axId val="-2127461192"/>
      </c:scatterChart>
      <c:valAx>
        <c:axId val="-2127455848"/>
        <c:scaling>
          <c:orientation val="minMax"/>
          <c:max val="100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7461192"/>
        <c:crosses val="autoZero"/>
        <c:crossBetween val="midCat"/>
        <c:minorUnit val="100.0"/>
      </c:valAx>
      <c:valAx>
        <c:axId val="-2127461192"/>
        <c:scaling>
          <c:orientation val="minMax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7455848"/>
        <c:crosses val="autoZero"/>
        <c:crossBetween val="midCat"/>
        <c:minorUnit val="50.0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poly"/>
            <c:order val="4"/>
            <c:dispRSqr val="0"/>
            <c:dispEq val="1"/>
            <c:trendlineLbl>
              <c:layout>
                <c:manualLayout>
                  <c:x val="-0.192393686379321"/>
                  <c:y val="-0.22126337573188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med polynomisk modell</a:t>
                    </a:r>
                  </a:p>
                  <a:p>
                    <a:pPr>
                      <a:defRPr sz="1400"/>
                    </a:pPr>
                    <a:r>
                      <a:rPr lang="nb-NO" sz="1400" baseline="0"/>
                      <a:t>y = -6E-10x</a:t>
                    </a:r>
                    <a:r>
                      <a:rPr lang="nb-NO" sz="1400" baseline="30000"/>
                      <a:t>4</a:t>
                    </a:r>
                    <a:r>
                      <a:rPr lang="nb-NO" sz="1400" baseline="0"/>
                      <a:t> + 1E-06x</a:t>
                    </a:r>
                    <a:r>
                      <a:rPr lang="nb-NO" sz="1400" baseline="30000"/>
                      <a:t>3</a:t>
                    </a:r>
                    <a:r>
                      <a:rPr lang="nb-NO" sz="1400" baseline="0"/>
                      <a:t> - 0,0006x</a:t>
                    </a:r>
                    <a:r>
                      <a:rPr lang="nb-NO" sz="1400" baseline="30000"/>
                      <a:t>2</a:t>
                    </a:r>
                    <a:r>
                      <a:rPr lang="nb-NO" sz="1400" baseline="0"/>
                      <a:t> + 0,3178x + 45,76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454.0</c:v>
                </c:pt>
                <c:pt idx="1">
                  <c:v>193.0</c:v>
                </c:pt>
                <c:pt idx="2">
                  <c:v>33.0</c:v>
                </c:pt>
                <c:pt idx="3">
                  <c:v>677.0</c:v>
                </c:pt>
                <c:pt idx="4">
                  <c:v>140.0</c:v>
                </c:pt>
                <c:pt idx="5">
                  <c:v>556.0</c:v>
                </c:pt>
                <c:pt idx="6">
                  <c:v>833.0</c:v>
                </c:pt>
                <c:pt idx="7">
                  <c:v>305.0</c:v>
                </c:pt>
                <c:pt idx="8">
                  <c:v>27.0</c:v>
                </c:pt>
                <c:pt idx="9">
                  <c:v>582.0</c:v>
                </c:pt>
                <c:pt idx="10">
                  <c:v>986.0</c:v>
                </c:pt>
                <c:pt idx="11">
                  <c:v>217.0</c:v>
                </c:pt>
                <c:pt idx="12">
                  <c:v>571.0</c:v>
                </c:pt>
                <c:pt idx="13">
                  <c:v>306.0</c:v>
                </c:pt>
                <c:pt idx="14">
                  <c:v>844.0</c:v>
                </c:pt>
                <c:pt idx="15">
                  <c:v>235.0</c:v>
                </c:pt>
                <c:pt idx="16">
                  <c:v>151.0</c:v>
                </c:pt>
                <c:pt idx="17">
                  <c:v>26.0</c:v>
                </c:pt>
                <c:pt idx="18">
                  <c:v>931.0</c:v>
                </c:pt>
                <c:pt idx="19">
                  <c:v>21.0</c:v>
                </c:pt>
                <c:pt idx="20">
                  <c:v>626.0</c:v>
                </c:pt>
                <c:pt idx="21">
                  <c:v>391.0</c:v>
                </c:pt>
                <c:pt idx="22">
                  <c:v>244.0</c:v>
                </c:pt>
                <c:pt idx="23">
                  <c:v>792.0</c:v>
                </c:pt>
                <c:pt idx="24">
                  <c:v>468.0</c:v>
                </c:pt>
                <c:pt idx="25">
                  <c:v>16.0</c:v>
                </c:pt>
                <c:pt idx="26">
                  <c:v>784.0</c:v>
                </c:pt>
                <c:pt idx="27">
                  <c:v>994.0</c:v>
                </c:pt>
                <c:pt idx="28">
                  <c:v>598.0</c:v>
                </c:pt>
                <c:pt idx="29">
                  <c:v>544.0</c:v>
                </c:pt>
                <c:pt idx="30">
                  <c:v>6.0</c:v>
                </c:pt>
                <c:pt idx="31">
                  <c:v>425.0</c:v>
                </c:pt>
                <c:pt idx="32">
                  <c:v>258.0</c:v>
                </c:pt>
                <c:pt idx="33">
                  <c:v>845.0</c:v>
                </c:pt>
                <c:pt idx="34">
                  <c:v>853.0</c:v>
                </c:pt>
                <c:pt idx="35">
                  <c:v>307.0</c:v>
                </c:pt>
                <c:pt idx="36">
                  <c:v>315.0</c:v>
                </c:pt>
                <c:pt idx="37">
                  <c:v>853.0</c:v>
                </c:pt>
                <c:pt idx="38">
                  <c:v>137.0</c:v>
                </c:pt>
                <c:pt idx="39">
                  <c:v>777.0</c:v>
                </c:pt>
                <c:pt idx="40">
                  <c:v>834.0</c:v>
                </c:pt>
                <c:pt idx="41">
                  <c:v>95.0</c:v>
                </c:pt>
                <c:pt idx="42">
                  <c:v>456.0</c:v>
                </c:pt>
                <c:pt idx="43">
                  <c:v>812.0</c:v>
                </c:pt>
                <c:pt idx="44">
                  <c:v>465.0</c:v>
                </c:pt>
                <c:pt idx="45">
                  <c:v>594.0</c:v>
                </c:pt>
                <c:pt idx="46">
                  <c:v>565.0</c:v>
                </c:pt>
                <c:pt idx="47">
                  <c:v>919.0</c:v>
                </c:pt>
                <c:pt idx="48">
                  <c:v>748.0</c:v>
                </c:pt>
                <c:pt idx="49">
                  <c:v>896.0</c:v>
                </c:pt>
                <c:pt idx="50">
                  <c:v>447.0</c:v>
                </c:pt>
                <c:pt idx="51">
                  <c:v>959.0</c:v>
                </c:pt>
                <c:pt idx="52">
                  <c:v>404.0</c:v>
                </c:pt>
                <c:pt idx="53">
                  <c:v>972.0</c:v>
                </c:pt>
                <c:pt idx="54">
                  <c:v>803.0</c:v>
                </c:pt>
                <c:pt idx="55">
                  <c:v>601.0</c:v>
                </c:pt>
                <c:pt idx="56">
                  <c:v>643.0</c:v>
                </c:pt>
                <c:pt idx="57">
                  <c:v>675.0</c:v>
                </c:pt>
                <c:pt idx="58">
                  <c:v>752.0</c:v>
                </c:pt>
                <c:pt idx="59">
                  <c:v>743.0</c:v>
                </c:pt>
                <c:pt idx="60">
                  <c:v>168.0</c:v>
                </c:pt>
                <c:pt idx="61">
                  <c:v>474.0</c:v>
                </c:pt>
                <c:pt idx="62">
                  <c:v>287.0</c:v>
                </c:pt>
                <c:pt idx="63">
                  <c:v>369.0</c:v>
                </c:pt>
                <c:pt idx="64">
                  <c:v>990.0</c:v>
                </c:pt>
                <c:pt idx="65">
                  <c:v>980.0</c:v>
                </c:pt>
                <c:pt idx="66">
                  <c:v>722.0</c:v>
                </c:pt>
                <c:pt idx="67">
                  <c:v>645.0</c:v>
                </c:pt>
                <c:pt idx="68">
                  <c:v>840.0</c:v>
                </c:pt>
                <c:pt idx="69">
                  <c:v>564.0</c:v>
                </c:pt>
                <c:pt idx="70">
                  <c:v>833.0</c:v>
                </c:pt>
                <c:pt idx="71">
                  <c:v>833.0</c:v>
                </c:pt>
                <c:pt idx="72">
                  <c:v>695.0</c:v>
                </c:pt>
                <c:pt idx="73">
                  <c:v>907.0</c:v>
                </c:pt>
                <c:pt idx="74">
                  <c:v>88.0</c:v>
                </c:pt>
                <c:pt idx="75">
                  <c:v>985.0</c:v>
                </c:pt>
                <c:pt idx="76">
                  <c:v>112.0</c:v>
                </c:pt>
                <c:pt idx="77">
                  <c:v>708.0</c:v>
                </c:pt>
                <c:pt idx="78">
                  <c:v>356.0</c:v>
                </c:pt>
                <c:pt idx="79">
                  <c:v>57.0</c:v>
                </c:pt>
                <c:pt idx="80">
                  <c:v>239.0</c:v>
                </c:pt>
                <c:pt idx="81">
                  <c:v>394.0</c:v>
                </c:pt>
                <c:pt idx="82">
                  <c:v>102.0</c:v>
                </c:pt>
                <c:pt idx="83">
                  <c:v>247.0</c:v>
                </c:pt>
                <c:pt idx="84">
                  <c:v>63.0</c:v>
                </c:pt>
                <c:pt idx="85">
                  <c:v>869.0</c:v>
                </c:pt>
                <c:pt idx="86">
                  <c:v>575.0</c:v>
                </c:pt>
                <c:pt idx="87">
                  <c:v>884.0</c:v>
                </c:pt>
                <c:pt idx="88">
                  <c:v>967.0</c:v>
                </c:pt>
                <c:pt idx="89">
                  <c:v>274.0</c:v>
                </c:pt>
                <c:pt idx="90">
                  <c:v>605.0</c:v>
                </c:pt>
                <c:pt idx="91">
                  <c:v>176.0</c:v>
                </c:pt>
                <c:pt idx="92">
                  <c:v>423.0</c:v>
                </c:pt>
                <c:pt idx="93">
                  <c:v>194.0</c:v>
                </c:pt>
                <c:pt idx="94">
                  <c:v>277.0</c:v>
                </c:pt>
                <c:pt idx="95">
                  <c:v>491.0</c:v>
                </c:pt>
                <c:pt idx="96">
                  <c:v>27.0</c:v>
                </c:pt>
                <c:pt idx="97">
                  <c:v>534.0</c:v>
                </c:pt>
                <c:pt idx="98">
                  <c:v>633.0</c:v>
                </c:pt>
                <c:pt idx="99">
                  <c:v>251.0</c:v>
                </c:pt>
                <c:pt idx="100">
                  <c:v>389.0</c:v>
                </c:pt>
                <c:pt idx="101">
                  <c:v>840.0</c:v>
                </c:pt>
                <c:pt idx="102">
                  <c:v>335.0</c:v>
                </c:pt>
                <c:pt idx="103">
                  <c:v>282.0</c:v>
                </c:pt>
                <c:pt idx="104">
                  <c:v>167.0</c:v>
                </c:pt>
                <c:pt idx="105">
                  <c:v>28.0</c:v>
                </c:pt>
                <c:pt idx="106">
                  <c:v>550.0</c:v>
                </c:pt>
                <c:pt idx="107">
                  <c:v>245.0</c:v>
                </c:pt>
                <c:pt idx="108">
                  <c:v>129.0</c:v>
                </c:pt>
                <c:pt idx="109">
                  <c:v>365.0</c:v>
                </c:pt>
                <c:pt idx="110">
                  <c:v>303.0</c:v>
                </c:pt>
                <c:pt idx="111">
                  <c:v>439.0</c:v>
                </c:pt>
                <c:pt idx="112">
                  <c:v>259.0</c:v>
                </c:pt>
                <c:pt idx="113">
                  <c:v>451.0</c:v>
                </c:pt>
                <c:pt idx="114">
                  <c:v>30.0</c:v>
                </c:pt>
                <c:pt idx="115">
                  <c:v>176.0</c:v>
                </c:pt>
                <c:pt idx="116">
                  <c:v>759.0</c:v>
                </c:pt>
                <c:pt idx="117">
                  <c:v>482.0</c:v>
                </c:pt>
                <c:pt idx="118">
                  <c:v>314.0</c:v>
                </c:pt>
                <c:pt idx="119">
                  <c:v>918.0</c:v>
                </c:pt>
                <c:pt idx="120">
                  <c:v>910.0</c:v>
                </c:pt>
                <c:pt idx="121">
                  <c:v>201.0</c:v>
                </c:pt>
                <c:pt idx="122">
                  <c:v>315.0</c:v>
                </c:pt>
                <c:pt idx="123">
                  <c:v>824.0</c:v>
                </c:pt>
                <c:pt idx="124">
                  <c:v>888.0</c:v>
                </c:pt>
                <c:pt idx="125">
                  <c:v>5.0</c:v>
                </c:pt>
                <c:pt idx="126">
                  <c:v>540.0</c:v>
                </c:pt>
                <c:pt idx="127">
                  <c:v>658.0</c:v>
                </c:pt>
                <c:pt idx="128">
                  <c:v>854.0</c:v>
                </c:pt>
                <c:pt idx="129">
                  <c:v>474.0</c:v>
                </c:pt>
                <c:pt idx="130">
                  <c:v>910.0</c:v>
                </c:pt>
                <c:pt idx="131">
                  <c:v>547.0</c:v>
                </c:pt>
                <c:pt idx="132">
                  <c:v>154.0</c:v>
                </c:pt>
                <c:pt idx="133">
                  <c:v>152.0</c:v>
                </c:pt>
                <c:pt idx="134">
                  <c:v>432.0</c:v>
                </c:pt>
                <c:pt idx="135">
                  <c:v>439.0</c:v>
                </c:pt>
                <c:pt idx="136">
                  <c:v>966.0</c:v>
                </c:pt>
                <c:pt idx="137">
                  <c:v>704.0</c:v>
                </c:pt>
                <c:pt idx="138">
                  <c:v>665.0</c:v>
                </c:pt>
                <c:pt idx="139">
                  <c:v>882.0</c:v>
                </c:pt>
                <c:pt idx="140">
                  <c:v>102.0</c:v>
                </c:pt>
                <c:pt idx="141">
                  <c:v>604.0</c:v>
                </c:pt>
                <c:pt idx="142">
                  <c:v>620.0</c:v>
                </c:pt>
                <c:pt idx="143">
                  <c:v>786.0</c:v>
                </c:pt>
                <c:pt idx="144">
                  <c:v>631.0</c:v>
                </c:pt>
                <c:pt idx="145">
                  <c:v>750.0</c:v>
                </c:pt>
                <c:pt idx="146">
                  <c:v>55.0</c:v>
                </c:pt>
                <c:pt idx="147">
                  <c:v>523.0</c:v>
                </c:pt>
                <c:pt idx="148">
                  <c:v>204.0</c:v>
                </c:pt>
                <c:pt idx="149">
                  <c:v>476.0</c:v>
                </c:pt>
                <c:pt idx="150">
                  <c:v>623.0</c:v>
                </c:pt>
                <c:pt idx="151">
                  <c:v>337.0</c:v>
                </c:pt>
                <c:pt idx="152">
                  <c:v>871.0</c:v>
                </c:pt>
                <c:pt idx="153">
                  <c:v>536.0</c:v>
                </c:pt>
                <c:pt idx="154">
                  <c:v>732.0</c:v>
                </c:pt>
                <c:pt idx="155">
                  <c:v>355.0</c:v>
                </c:pt>
                <c:pt idx="156">
                  <c:v>881.0</c:v>
                </c:pt>
                <c:pt idx="157">
                  <c:v>974.0</c:v>
                </c:pt>
                <c:pt idx="158">
                  <c:v>373.0</c:v>
                </c:pt>
                <c:pt idx="159">
                  <c:v>901.0</c:v>
                </c:pt>
                <c:pt idx="160">
                  <c:v>26.0</c:v>
                </c:pt>
                <c:pt idx="161">
                  <c:v>218.0</c:v>
                </c:pt>
                <c:pt idx="162">
                  <c:v>941.0</c:v>
                </c:pt>
                <c:pt idx="163">
                  <c:v>435.0</c:v>
                </c:pt>
                <c:pt idx="164">
                  <c:v>871.0</c:v>
                </c:pt>
                <c:pt idx="165">
                  <c:v>739.0</c:v>
                </c:pt>
                <c:pt idx="166">
                  <c:v>893.0</c:v>
                </c:pt>
                <c:pt idx="167">
                  <c:v>838.0</c:v>
                </c:pt>
                <c:pt idx="168">
                  <c:v>611.0</c:v>
                </c:pt>
                <c:pt idx="169">
                  <c:v>474.0</c:v>
                </c:pt>
                <c:pt idx="170">
                  <c:v>464.0</c:v>
                </c:pt>
                <c:pt idx="171">
                  <c:v>87.0</c:v>
                </c:pt>
                <c:pt idx="172">
                  <c:v>359.0</c:v>
                </c:pt>
                <c:pt idx="173">
                  <c:v>422.0</c:v>
                </c:pt>
                <c:pt idx="174">
                  <c:v>964.0</c:v>
                </c:pt>
                <c:pt idx="175">
                  <c:v>97.0</c:v>
                </c:pt>
                <c:pt idx="176">
                  <c:v>39.0</c:v>
                </c:pt>
                <c:pt idx="177">
                  <c:v>479.0</c:v>
                </c:pt>
                <c:pt idx="178">
                  <c:v>908.0</c:v>
                </c:pt>
                <c:pt idx="179">
                  <c:v>936.0</c:v>
                </c:pt>
                <c:pt idx="180">
                  <c:v>362.0</c:v>
                </c:pt>
                <c:pt idx="181">
                  <c:v>149.0</c:v>
                </c:pt>
                <c:pt idx="182">
                  <c:v>811.0</c:v>
                </c:pt>
                <c:pt idx="183">
                  <c:v>900.0</c:v>
                </c:pt>
                <c:pt idx="184">
                  <c:v>91.0</c:v>
                </c:pt>
                <c:pt idx="185">
                  <c:v>582.0</c:v>
                </c:pt>
                <c:pt idx="186">
                  <c:v>793.0</c:v>
                </c:pt>
                <c:pt idx="187">
                  <c:v>705.0</c:v>
                </c:pt>
                <c:pt idx="188">
                  <c:v>279.0</c:v>
                </c:pt>
                <c:pt idx="189">
                  <c:v>225.0</c:v>
                </c:pt>
                <c:pt idx="190">
                  <c:v>757.0</c:v>
                </c:pt>
                <c:pt idx="191">
                  <c:v>38.0</c:v>
                </c:pt>
                <c:pt idx="192">
                  <c:v>766.0</c:v>
                </c:pt>
                <c:pt idx="193">
                  <c:v>491.0</c:v>
                </c:pt>
                <c:pt idx="194">
                  <c:v>486.0</c:v>
                </c:pt>
                <c:pt idx="195">
                  <c:v>501.0</c:v>
                </c:pt>
                <c:pt idx="196">
                  <c:v>551.0</c:v>
                </c:pt>
                <c:pt idx="197">
                  <c:v>174.0</c:v>
                </c:pt>
                <c:pt idx="198">
                  <c:v>52.0</c:v>
                </c:pt>
                <c:pt idx="199">
                  <c:v>26.0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</c:v>
                </c:pt>
                <c:pt idx="1">
                  <c:v>89.23248086390635</c:v>
                </c:pt>
                <c:pt idx="2">
                  <c:v>82.95964181505167</c:v>
                </c:pt>
                <c:pt idx="3">
                  <c:v>213.1350602805205</c:v>
                </c:pt>
                <c:pt idx="4">
                  <c:v>127.0501660026965</c:v>
                </c:pt>
                <c:pt idx="5">
                  <c:v>69.12200685868673</c:v>
                </c:pt>
                <c:pt idx="6">
                  <c:v>223.2871846978315</c:v>
                </c:pt>
                <c:pt idx="7">
                  <c:v>116.181780698031</c:v>
                </c:pt>
                <c:pt idx="8">
                  <c:v>96.05687714808458</c:v>
                </c:pt>
                <c:pt idx="9">
                  <c:v>177.7219215457955</c:v>
                </c:pt>
                <c:pt idx="10">
                  <c:v>168.7193593215475</c:v>
                </c:pt>
                <c:pt idx="11">
                  <c:v>84.42584579080871</c:v>
                </c:pt>
                <c:pt idx="12">
                  <c:v>145.9799950402004</c:v>
                </c:pt>
                <c:pt idx="13">
                  <c:v>85.68273237187688</c:v>
                </c:pt>
                <c:pt idx="14">
                  <c:v>186.8435711554426</c:v>
                </c:pt>
                <c:pt idx="15">
                  <c:v>202.6041168932717</c:v>
                </c:pt>
                <c:pt idx="16">
                  <c:v>80.74372645219159</c:v>
                </c:pt>
                <c:pt idx="17">
                  <c:v>45.48635550173062</c:v>
                </c:pt>
                <c:pt idx="18">
                  <c:v>254.2238873276125</c:v>
                </c:pt>
                <c:pt idx="19">
                  <c:v>16.6489505338957</c:v>
                </c:pt>
                <c:pt idx="20">
                  <c:v>173.9022597383082</c:v>
                </c:pt>
                <c:pt idx="21">
                  <c:v>117.5196557649112</c:v>
                </c:pt>
                <c:pt idx="22">
                  <c:v>46.68945028439948</c:v>
                </c:pt>
                <c:pt idx="23">
                  <c:v>217.4303475022787</c:v>
                </c:pt>
                <c:pt idx="24">
                  <c:v>243.8458585160407</c:v>
                </c:pt>
                <c:pt idx="25">
                  <c:v>43.10623974158166</c:v>
                </c:pt>
                <c:pt idx="26">
                  <c:v>212.1630920044333</c:v>
                </c:pt>
                <c:pt idx="27">
                  <c:v>254.7144812760571</c:v>
                </c:pt>
                <c:pt idx="28">
                  <c:v>179.2751029858922</c:v>
                </c:pt>
                <c:pt idx="29">
                  <c:v>115.3681263736684</c:v>
                </c:pt>
                <c:pt idx="30">
                  <c:v>86.81232334546411</c:v>
                </c:pt>
                <c:pt idx="31">
                  <c:v>123.902474162876</c:v>
                </c:pt>
                <c:pt idx="32">
                  <c:v>171.7255807834881</c:v>
                </c:pt>
                <c:pt idx="33">
                  <c:v>195.7540685710756</c:v>
                </c:pt>
                <c:pt idx="34">
                  <c:v>202.8011133406631</c:v>
                </c:pt>
                <c:pt idx="35">
                  <c:v>84.85905904749274</c:v>
                </c:pt>
                <c:pt idx="36">
                  <c:v>105.1597949542477</c:v>
                </c:pt>
                <c:pt idx="37">
                  <c:v>213.3483235153433</c:v>
                </c:pt>
                <c:pt idx="38">
                  <c:v>72.49607124558476</c:v>
                </c:pt>
                <c:pt idx="39">
                  <c:v>212.258235015294</c:v>
                </c:pt>
                <c:pt idx="40">
                  <c:v>205.8203313343824</c:v>
                </c:pt>
                <c:pt idx="41">
                  <c:v>86.1197343793923</c:v>
                </c:pt>
                <c:pt idx="42">
                  <c:v>107.1263680218267</c:v>
                </c:pt>
                <c:pt idx="43">
                  <c:v>239.7879105555531</c:v>
                </c:pt>
                <c:pt idx="44">
                  <c:v>127.9438232193452</c:v>
                </c:pt>
                <c:pt idx="45">
                  <c:v>206.1716670283944</c:v>
                </c:pt>
                <c:pt idx="46">
                  <c:v>198.6059149123951</c:v>
                </c:pt>
                <c:pt idx="47">
                  <c:v>252.5138351756859</c:v>
                </c:pt>
                <c:pt idx="48">
                  <c:v>197.383538740809</c:v>
                </c:pt>
                <c:pt idx="49">
                  <c:v>261.9610019888817</c:v>
                </c:pt>
                <c:pt idx="50">
                  <c:v>111.4784594730555</c:v>
                </c:pt>
                <c:pt idx="51">
                  <c:v>232.6344429223391</c:v>
                </c:pt>
                <c:pt idx="52">
                  <c:v>134.8305502344528</c:v>
                </c:pt>
                <c:pt idx="53">
                  <c:v>190.12547481762</c:v>
                </c:pt>
                <c:pt idx="54">
                  <c:v>292.2411698939961</c:v>
                </c:pt>
                <c:pt idx="55">
                  <c:v>177.8352908991127</c:v>
                </c:pt>
                <c:pt idx="56">
                  <c:v>116.1521807281812</c:v>
                </c:pt>
                <c:pt idx="57">
                  <c:v>207.6162985071659</c:v>
                </c:pt>
                <c:pt idx="58">
                  <c:v>264.4113081328467</c:v>
                </c:pt>
                <c:pt idx="59">
                  <c:v>160.3844714864163</c:v>
                </c:pt>
                <c:pt idx="60">
                  <c:v>80.36952859331216</c:v>
                </c:pt>
                <c:pt idx="61">
                  <c:v>111.2293349741739</c:v>
                </c:pt>
                <c:pt idx="62">
                  <c:v>158.2657786730421</c:v>
                </c:pt>
                <c:pt idx="63">
                  <c:v>138.9010744252773</c:v>
                </c:pt>
                <c:pt idx="64">
                  <c:v>227.7081025778972</c:v>
                </c:pt>
                <c:pt idx="65">
                  <c:v>197.6976604788563</c:v>
                </c:pt>
                <c:pt idx="66">
                  <c:v>179.6140189778704</c:v>
                </c:pt>
                <c:pt idx="67">
                  <c:v>225.7350792783873</c:v>
                </c:pt>
                <c:pt idx="68">
                  <c:v>236.202979615823</c:v>
                </c:pt>
                <c:pt idx="69">
                  <c:v>123.0227306679398</c:v>
                </c:pt>
                <c:pt idx="70">
                  <c:v>259.5817616772829</c:v>
                </c:pt>
                <c:pt idx="71">
                  <c:v>267.5436507344846</c:v>
                </c:pt>
                <c:pt idx="72">
                  <c:v>198.1237287491003</c:v>
                </c:pt>
                <c:pt idx="73">
                  <c:v>221.745927513479</c:v>
                </c:pt>
                <c:pt idx="74">
                  <c:v>125.0729693133591</c:v>
                </c:pt>
                <c:pt idx="75">
                  <c:v>241.1675504536089</c:v>
                </c:pt>
                <c:pt idx="76">
                  <c:v>126.1564792681107</c:v>
                </c:pt>
                <c:pt idx="77">
                  <c:v>224.482883105782</c:v>
                </c:pt>
                <c:pt idx="78">
                  <c:v>83.8119612202506</c:v>
                </c:pt>
                <c:pt idx="79">
                  <c:v>34.4182919478544</c:v>
                </c:pt>
                <c:pt idx="80">
                  <c:v>69.87818174744393</c:v>
                </c:pt>
                <c:pt idx="81">
                  <c:v>185.6974644443182</c:v>
                </c:pt>
                <c:pt idx="82">
                  <c:v>74.82748129533992</c:v>
                </c:pt>
                <c:pt idx="83">
                  <c:v>37.41285753151286</c:v>
                </c:pt>
                <c:pt idx="84">
                  <c:v>58.88567952827082</c:v>
                </c:pt>
                <c:pt idx="85">
                  <c:v>224.5559887905382</c:v>
                </c:pt>
                <c:pt idx="86">
                  <c:v>131.715583248267</c:v>
                </c:pt>
                <c:pt idx="87">
                  <c:v>260.955433188656</c:v>
                </c:pt>
                <c:pt idx="88">
                  <c:v>261.3370260789961</c:v>
                </c:pt>
                <c:pt idx="89">
                  <c:v>108.3547244273211</c:v>
                </c:pt>
                <c:pt idx="90">
                  <c:v>165.6040085454408</c:v>
                </c:pt>
                <c:pt idx="91">
                  <c:v>135.4883685631337</c:v>
                </c:pt>
                <c:pt idx="92">
                  <c:v>121.1518764124665</c:v>
                </c:pt>
                <c:pt idx="93">
                  <c:v>74.63665197427032</c:v>
                </c:pt>
                <c:pt idx="94">
                  <c:v>76.11788756060787</c:v>
                </c:pt>
                <c:pt idx="95">
                  <c:v>146.4867912605814</c:v>
                </c:pt>
                <c:pt idx="96">
                  <c:v>42.53526769263805</c:v>
                </c:pt>
                <c:pt idx="97">
                  <c:v>133.1552232117655</c:v>
                </c:pt>
                <c:pt idx="98">
                  <c:v>205.8148283958964</c:v>
                </c:pt>
                <c:pt idx="99">
                  <c:v>112.1597757423672</c:v>
                </c:pt>
                <c:pt idx="100">
                  <c:v>136.3512851607</c:v>
                </c:pt>
                <c:pt idx="101">
                  <c:v>131.8764892794396</c:v>
                </c:pt>
                <c:pt idx="102">
                  <c:v>188.7588443916607</c:v>
                </c:pt>
                <c:pt idx="103">
                  <c:v>105.3459318726826</c:v>
                </c:pt>
                <c:pt idx="104">
                  <c:v>129.9546145077076</c:v>
                </c:pt>
                <c:pt idx="105">
                  <c:v>53.26897885958787</c:v>
                </c:pt>
                <c:pt idx="106">
                  <c:v>132.932094201073</c:v>
                </c:pt>
                <c:pt idx="107">
                  <c:v>17.93897192376232</c:v>
                </c:pt>
                <c:pt idx="108">
                  <c:v>8.02641189240514</c:v>
                </c:pt>
                <c:pt idx="109">
                  <c:v>129.8206656309162</c:v>
                </c:pt>
                <c:pt idx="110">
                  <c:v>69.500218628817</c:v>
                </c:pt>
                <c:pt idx="111">
                  <c:v>161.0481675077544</c:v>
                </c:pt>
                <c:pt idx="112">
                  <c:v>97.2633979718328</c:v>
                </c:pt>
                <c:pt idx="113">
                  <c:v>145.7383924799161</c:v>
                </c:pt>
                <c:pt idx="114">
                  <c:v>76.02973076288626</c:v>
                </c:pt>
                <c:pt idx="115">
                  <c:v>134.4757589001688</c:v>
                </c:pt>
                <c:pt idx="116">
                  <c:v>150.1046324110791</c:v>
                </c:pt>
                <c:pt idx="117">
                  <c:v>175.432088154556</c:v>
                </c:pt>
                <c:pt idx="118">
                  <c:v>83.37030775542959</c:v>
                </c:pt>
                <c:pt idx="119">
                  <c:v>189.776907682687</c:v>
                </c:pt>
                <c:pt idx="120">
                  <c:v>254.9424599409926</c:v>
                </c:pt>
                <c:pt idx="121">
                  <c:v>131.383933452449</c:v>
                </c:pt>
                <c:pt idx="122">
                  <c:v>116.6051492968437</c:v>
                </c:pt>
                <c:pt idx="123">
                  <c:v>227.8896389852103</c:v>
                </c:pt>
                <c:pt idx="124">
                  <c:v>309.1319483205903</c:v>
                </c:pt>
                <c:pt idx="125">
                  <c:v>47.41213838128957</c:v>
                </c:pt>
                <c:pt idx="126">
                  <c:v>204.0800277185633</c:v>
                </c:pt>
                <c:pt idx="127">
                  <c:v>201.929888809989</c:v>
                </c:pt>
                <c:pt idx="128">
                  <c:v>249.7946902546869</c:v>
                </c:pt>
                <c:pt idx="129">
                  <c:v>159.0315317167365</c:v>
                </c:pt>
                <c:pt idx="130">
                  <c:v>192.5699284298389</c:v>
                </c:pt>
                <c:pt idx="131">
                  <c:v>147.9046642834871</c:v>
                </c:pt>
                <c:pt idx="132">
                  <c:v>100.8258142659434</c:v>
                </c:pt>
                <c:pt idx="133">
                  <c:v>99.68243341213623</c:v>
                </c:pt>
                <c:pt idx="134">
                  <c:v>90.05965820079261</c:v>
                </c:pt>
                <c:pt idx="135">
                  <c:v>150.8017441377086</c:v>
                </c:pt>
                <c:pt idx="136">
                  <c:v>241.6259802933219</c:v>
                </c:pt>
                <c:pt idx="137">
                  <c:v>180.7996875503006</c:v>
                </c:pt>
                <c:pt idx="138">
                  <c:v>149.8188294692245</c:v>
                </c:pt>
                <c:pt idx="139">
                  <c:v>162.8416406237251</c:v>
                </c:pt>
                <c:pt idx="140">
                  <c:v>10.48658298693493</c:v>
                </c:pt>
                <c:pt idx="141">
                  <c:v>198.8470616977424</c:v>
                </c:pt>
                <c:pt idx="142">
                  <c:v>175.1204623940649</c:v>
                </c:pt>
                <c:pt idx="143">
                  <c:v>217.8745037003317</c:v>
                </c:pt>
                <c:pt idx="144">
                  <c:v>155.7702446049755</c:v>
                </c:pt>
                <c:pt idx="145">
                  <c:v>192.3877360689324</c:v>
                </c:pt>
                <c:pt idx="146">
                  <c:v>59.73204552456265</c:v>
                </c:pt>
                <c:pt idx="147">
                  <c:v>154.0001371988907</c:v>
                </c:pt>
                <c:pt idx="148">
                  <c:v>96.06121855512068</c:v>
                </c:pt>
                <c:pt idx="149">
                  <c:v>152.5522511417812</c:v>
                </c:pt>
                <c:pt idx="150">
                  <c:v>96.95008525678807</c:v>
                </c:pt>
                <c:pt idx="151">
                  <c:v>126.710743715607</c:v>
                </c:pt>
                <c:pt idx="152">
                  <c:v>223.6017539869635</c:v>
                </c:pt>
                <c:pt idx="153">
                  <c:v>147.5135414662138</c:v>
                </c:pt>
                <c:pt idx="154">
                  <c:v>165.5283042663558</c:v>
                </c:pt>
                <c:pt idx="155">
                  <c:v>129.0452033384489</c:v>
                </c:pt>
                <c:pt idx="156">
                  <c:v>267.3234395701577</c:v>
                </c:pt>
                <c:pt idx="157">
                  <c:v>240.1586508998095</c:v>
                </c:pt>
                <c:pt idx="158">
                  <c:v>98.33799531632444</c:v>
                </c:pt>
                <c:pt idx="159">
                  <c:v>204.4578161160409</c:v>
                </c:pt>
                <c:pt idx="160">
                  <c:v>11.71271001933423</c:v>
                </c:pt>
                <c:pt idx="161">
                  <c:v>10.74308941067338</c:v>
                </c:pt>
                <c:pt idx="162">
                  <c:v>223.2189440219262</c:v>
                </c:pt>
                <c:pt idx="163">
                  <c:v>91.92121020704962</c:v>
                </c:pt>
                <c:pt idx="164">
                  <c:v>235.6017099076818</c:v>
                </c:pt>
                <c:pt idx="165">
                  <c:v>148.0516143321047</c:v>
                </c:pt>
                <c:pt idx="166">
                  <c:v>202.6348078307485</c:v>
                </c:pt>
                <c:pt idx="167">
                  <c:v>193.5994356825681</c:v>
                </c:pt>
                <c:pt idx="168">
                  <c:v>113.6402844545285</c:v>
                </c:pt>
                <c:pt idx="169">
                  <c:v>181.5809687043273</c:v>
                </c:pt>
                <c:pt idx="170">
                  <c:v>155.9835554170862</c:v>
                </c:pt>
                <c:pt idx="171">
                  <c:v>41.86707070243517</c:v>
                </c:pt>
                <c:pt idx="172">
                  <c:v>163.8600174388459</c:v>
                </c:pt>
                <c:pt idx="173">
                  <c:v>126.2699941985205</c:v>
                </c:pt>
                <c:pt idx="174">
                  <c:v>206.2153504659623</c:v>
                </c:pt>
                <c:pt idx="175">
                  <c:v>7.882629576637786</c:v>
                </c:pt>
                <c:pt idx="176">
                  <c:v>75.31275483996679</c:v>
                </c:pt>
                <c:pt idx="177">
                  <c:v>125.9056043258211</c:v>
                </c:pt>
                <c:pt idx="178">
                  <c:v>182.3033565890437</c:v>
                </c:pt>
                <c:pt idx="179">
                  <c:v>249.9581883196516</c:v>
                </c:pt>
                <c:pt idx="180">
                  <c:v>105.7581688532222</c:v>
                </c:pt>
                <c:pt idx="181">
                  <c:v>42.43307639291167</c:v>
                </c:pt>
                <c:pt idx="182">
                  <c:v>190.1879198040878</c:v>
                </c:pt>
                <c:pt idx="183">
                  <c:v>254.0784494797428</c:v>
                </c:pt>
                <c:pt idx="184">
                  <c:v>97.9464356243269</c:v>
                </c:pt>
                <c:pt idx="185">
                  <c:v>216.8026644274026</c:v>
                </c:pt>
                <c:pt idx="186">
                  <c:v>257.7123772995069</c:v>
                </c:pt>
                <c:pt idx="187">
                  <c:v>202.0262807407229</c:v>
                </c:pt>
                <c:pt idx="188">
                  <c:v>49.65180516237769</c:v>
                </c:pt>
                <c:pt idx="189">
                  <c:v>110.8490194225736</c:v>
                </c:pt>
                <c:pt idx="190">
                  <c:v>219.5077231108751</c:v>
                </c:pt>
                <c:pt idx="191">
                  <c:v>89.11757999239157</c:v>
                </c:pt>
                <c:pt idx="192">
                  <c:v>177.6671411290478</c:v>
                </c:pt>
                <c:pt idx="193">
                  <c:v>126.2134575357659</c:v>
                </c:pt>
                <c:pt idx="194">
                  <c:v>108.6478649533834</c:v>
                </c:pt>
                <c:pt idx="195">
                  <c:v>221.5585771125991</c:v>
                </c:pt>
                <c:pt idx="196">
                  <c:v>250.6502602645646</c:v>
                </c:pt>
                <c:pt idx="197">
                  <c:v>126.0391862869772</c:v>
                </c:pt>
                <c:pt idx="198">
                  <c:v>-2.050661837398385</c:v>
                </c:pt>
                <c:pt idx="199">
                  <c:v>54.37618750544423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495864"/>
        <c:axId val="-2127501208"/>
      </c:scatterChart>
      <c:valAx>
        <c:axId val="-2127495864"/>
        <c:scaling>
          <c:orientation val="minMax"/>
          <c:max val="100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501208"/>
        <c:crosses val="autoZero"/>
        <c:crossBetween val="midCat"/>
        <c:minorUnit val="100.0"/>
      </c:valAx>
      <c:valAx>
        <c:axId val="-2127501208"/>
        <c:scaling>
          <c:orientation val="minMax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495864"/>
        <c:crosses val="autoZero"/>
        <c:crossBetween val="midCat"/>
        <c:minorUnit val="50.0"/>
      </c:valAx>
    </c:plotArea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152400</xdr:rowOff>
    </xdr:from>
    <xdr:to>
      <xdr:col>16</xdr:col>
      <xdr:colOff>292100</xdr:colOff>
      <xdr:row>26</xdr:row>
      <xdr:rowOff>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254000</xdr:colOff>
      <xdr:row>4</xdr:row>
      <xdr:rowOff>139700</xdr:rowOff>
    </xdr:from>
    <xdr:to>
      <xdr:col>9</xdr:col>
      <xdr:colOff>393700</xdr:colOff>
      <xdr:row>25</xdr:row>
      <xdr:rowOff>165100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139700</xdr:rowOff>
    </xdr:from>
    <xdr:to>
      <xdr:col>3</xdr:col>
      <xdr:colOff>2819400</xdr:colOff>
      <xdr:row>24</xdr:row>
      <xdr:rowOff>82550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10</xdr:row>
      <xdr:rowOff>0</xdr:rowOff>
    </xdr:from>
    <xdr:to>
      <xdr:col>15</xdr:col>
      <xdr:colOff>552450</xdr:colOff>
      <xdr:row>24</xdr:row>
      <xdr:rowOff>184150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1</xdr:row>
      <xdr:rowOff>114300</xdr:rowOff>
    </xdr:from>
    <xdr:to>
      <xdr:col>17</xdr:col>
      <xdr:colOff>590550</xdr:colOff>
      <xdr:row>22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46</xdr:row>
      <xdr:rowOff>88900</xdr:rowOff>
    </xdr:from>
    <xdr:to>
      <xdr:col>17</xdr:col>
      <xdr:colOff>603250</xdr:colOff>
      <xdr:row>67</xdr:row>
      <xdr:rowOff>50800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220134</xdr:colOff>
      <xdr:row>23</xdr:row>
      <xdr:rowOff>55033</xdr:rowOff>
    </xdr:from>
    <xdr:to>
      <xdr:col>17</xdr:col>
      <xdr:colOff>556684</xdr:colOff>
      <xdr:row>44</xdr:row>
      <xdr:rowOff>16933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266700</xdr:colOff>
      <xdr:row>68</xdr:row>
      <xdr:rowOff>139700</xdr:rowOff>
    </xdr:from>
    <xdr:to>
      <xdr:col>17</xdr:col>
      <xdr:colOff>603250</xdr:colOff>
      <xdr:row>89</xdr:row>
      <xdr:rowOff>101600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266700</xdr:colOff>
      <xdr:row>90</xdr:row>
      <xdr:rowOff>139700</xdr:rowOff>
    </xdr:from>
    <xdr:to>
      <xdr:col>17</xdr:col>
      <xdr:colOff>603250</xdr:colOff>
      <xdr:row>111</xdr:row>
      <xdr:rowOff>101600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opLeftCell="A2" workbookViewId="0">
      <selection activeCell="B31" sqref="B31"/>
    </sheetView>
  </sheetViews>
  <sheetFormatPr baseColWidth="10" defaultRowHeight="15" x14ac:dyDescent="0"/>
  <sheetData>
    <row r="2" spans="1:3">
      <c r="A2" s="2" t="s">
        <v>22</v>
      </c>
    </row>
    <row r="6" spans="1:3">
      <c r="B6" t="s">
        <v>20</v>
      </c>
      <c r="C6" t="s">
        <v>21</v>
      </c>
    </row>
    <row r="7" spans="1:3">
      <c r="A7" t="s">
        <v>0</v>
      </c>
      <c r="B7">
        <v>1997</v>
      </c>
      <c r="C7" s="1">
        <v>36059</v>
      </c>
    </row>
    <row r="8" spans="1:3">
      <c r="A8" t="s">
        <v>1</v>
      </c>
      <c r="B8">
        <v>1998</v>
      </c>
      <c r="C8" s="1">
        <v>37957</v>
      </c>
    </row>
    <row r="9" spans="1:3">
      <c r="A9" t="s">
        <v>2</v>
      </c>
      <c r="B9">
        <v>1999</v>
      </c>
      <c r="C9" s="1">
        <v>39423</v>
      </c>
    </row>
    <row r="10" spans="1:3">
      <c r="A10" t="s">
        <v>3</v>
      </c>
      <c r="B10">
        <v>2000</v>
      </c>
      <c r="C10" s="1">
        <v>38000</v>
      </c>
    </row>
    <row r="11" spans="1:3">
      <c r="A11" t="s">
        <v>4</v>
      </c>
      <c r="B11">
        <v>2001</v>
      </c>
      <c r="C11" s="1">
        <v>37300</v>
      </c>
    </row>
    <row r="12" spans="1:3">
      <c r="A12" t="s">
        <v>5</v>
      </c>
      <c r="B12">
        <v>2002</v>
      </c>
      <c r="C12" s="1">
        <v>37892</v>
      </c>
    </row>
    <row r="13" spans="1:3">
      <c r="A13" t="s">
        <v>6</v>
      </c>
      <c r="B13">
        <v>2003</v>
      </c>
      <c r="C13" s="1">
        <v>38564</v>
      </c>
    </row>
    <row r="14" spans="1:3">
      <c r="A14" t="s">
        <v>7</v>
      </c>
      <c r="B14">
        <v>2004</v>
      </c>
      <c r="C14" s="1">
        <v>36770</v>
      </c>
    </row>
    <row r="15" spans="1:3">
      <c r="A15" t="s">
        <v>8</v>
      </c>
      <c r="B15">
        <v>2005</v>
      </c>
      <c r="C15" s="1">
        <v>36026</v>
      </c>
    </row>
    <row r="16" spans="1:3">
      <c r="A16" t="s">
        <v>9</v>
      </c>
      <c r="B16">
        <v>2006</v>
      </c>
      <c r="C16" s="1">
        <v>34978</v>
      </c>
    </row>
    <row r="17" spans="1:3">
      <c r="A17" t="s">
        <v>10</v>
      </c>
      <c r="B17">
        <v>2007</v>
      </c>
      <c r="C17" s="1">
        <v>35657</v>
      </c>
    </row>
    <row r="18" spans="1:3">
      <c r="A18" t="s">
        <v>11</v>
      </c>
      <c r="B18">
        <v>2008</v>
      </c>
      <c r="C18" s="1">
        <v>35620</v>
      </c>
    </row>
    <row r="19" spans="1:3">
      <c r="A19" t="s">
        <v>12</v>
      </c>
      <c r="B19">
        <v>2009</v>
      </c>
      <c r="C19" s="1">
        <v>35971</v>
      </c>
    </row>
    <row r="20" spans="1:3">
      <c r="A20" t="s">
        <v>13</v>
      </c>
      <c r="B20">
        <v>2010</v>
      </c>
      <c r="C20" s="1">
        <v>36409</v>
      </c>
    </row>
    <row r="21" spans="1:3">
      <c r="A21" t="s">
        <v>14</v>
      </c>
      <c r="B21">
        <v>2011</v>
      </c>
      <c r="C21" s="1">
        <v>36435</v>
      </c>
    </row>
    <row r="22" spans="1:3">
      <c r="A22" t="s">
        <v>15</v>
      </c>
      <c r="B22">
        <v>2012</v>
      </c>
      <c r="C22" s="1">
        <v>34643</v>
      </c>
    </row>
    <row r="23" spans="1:3">
      <c r="A23" t="s">
        <v>16</v>
      </c>
      <c r="B23">
        <v>2013</v>
      </c>
      <c r="C23" s="1">
        <v>34956</v>
      </c>
    </row>
    <row r="24" spans="1:3">
      <c r="A24" t="s">
        <v>17</v>
      </c>
      <c r="B24">
        <v>2014</v>
      </c>
      <c r="C24" s="1">
        <v>33199</v>
      </c>
    </row>
    <row r="25" spans="1:3">
      <c r="A25" t="s">
        <v>18</v>
      </c>
      <c r="B25">
        <v>2015</v>
      </c>
      <c r="C25" s="1">
        <v>31136</v>
      </c>
    </row>
    <row r="26" spans="1:3">
      <c r="A26" t="s">
        <v>19</v>
      </c>
      <c r="B26">
        <v>2016</v>
      </c>
      <c r="C26" s="1">
        <v>30835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workbookViewId="0">
      <selection activeCell="F4" sqref="F4:F13"/>
    </sheetView>
  </sheetViews>
  <sheetFormatPr baseColWidth="10" defaultRowHeight="15" x14ac:dyDescent="0"/>
  <cols>
    <col min="1" max="1" width="26.6640625" customWidth="1"/>
    <col min="2" max="2" width="27.5" customWidth="1"/>
    <col min="8" max="8" width="19" customWidth="1"/>
    <col min="12" max="12" width="22" customWidth="1"/>
  </cols>
  <sheetData>
    <row r="3" spans="1:12" ht="17">
      <c r="A3" s="3" t="s">
        <v>23</v>
      </c>
      <c r="B3" s="4">
        <v>4193022</v>
      </c>
      <c r="D3" t="s">
        <v>50</v>
      </c>
      <c r="E3" t="s">
        <v>55</v>
      </c>
      <c r="F3" t="s">
        <v>51</v>
      </c>
      <c r="G3" t="s">
        <v>61</v>
      </c>
      <c r="H3" t="s">
        <v>58</v>
      </c>
      <c r="J3" t="s">
        <v>62</v>
      </c>
    </row>
    <row r="4" spans="1:12" ht="17">
      <c r="A4" s="3" t="s">
        <v>24</v>
      </c>
      <c r="B4" s="4">
        <v>54473</v>
      </c>
      <c r="D4" s="8" t="s">
        <v>42</v>
      </c>
      <c r="E4" s="8">
        <v>50000</v>
      </c>
      <c r="F4" s="9">
        <f>B4+B5</f>
        <v>498823</v>
      </c>
      <c r="G4">
        <f>F4/$F$15</f>
        <v>0.11896503285697047</v>
      </c>
      <c r="H4">
        <f>E4*F4</f>
        <v>24941150000</v>
      </c>
      <c r="J4" s="6" t="s">
        <v>57</v>
      </c>
      <c r="K4" s="6"/>
      <c r="L4" s="7">
        <f>SUM(H4:H13)/F15</f>
        <v>458252.04351420049</v>
      </c>
    </row>
    <row r="5" spans="1:12" ht="17">
      <c r="A5" s="3" t="s">
        <v>25</v>
      </c>
      <c r="B5" s="4">
        <v>444350</v>
      </c>
      <c r="D5" s="8" t="s">
        <v>43</v>
      </c>
      <c r="E5" s="8">
        <v>150000</v>
      </c>
      <c r="F5" s="9">
        <f>B6+B7</f>
        <v>397036</v>
      </c>
      <c r="G5">
        <f>F5/$F$15+G4</f>
        <v>0.21365473398422427</v>
      </c>
      <c r="H5">
        <f t="shared" ref="H5:H13" si="0">E5*F5</f>
        <v>59555400000</v>
      </c>
      <c r="J5" s="6"/>
      <c r="K5" s="6"/>
      <c r="L5" s="7"/>
    </row>
    <row r="6" spans="1:12" ht="17">
      <c r="A6" s="3" t="s">
        <v>26</v>
      </c>
      <c r="B6" s="4">
        <v>145015</v>
      </c>
      <c r="D6" s="8" t="s">
        <v>44</v>
      </c>
      <c r="E6" s="8">
        <v>250000</v>
      </c>
      <c r="F6" s="9">
        <f>B8+B9</f>
        <v>646618</v>
      </c>
      <c r="G6">
        <f t="shared" ref="G6:G13" si="1">F6/$F$15+G5</f>
        <v>0.36786761433639031</v>
      </c>
      <c r="H6">
        <f t="shared" si="0"/>
        <v>161654500000</v>
      </c>
      <c r="J6" s="6" t="s">
        <v>60</v>
      </c>
      <c r="K6" s="6"/>
      <c r="L6" s="7">
        <f>300000+((0.5-(G7-G6))/G6)*100000</f>
        <v>390817.43196170835</v>
      </c>
    </row>
    <row r="7" spans="1:12" ht="17">
      <c r="A7" s="3" t="s">
        <v>27</v>
      </c>
      <c r="B7" s="4">
        <v>252021</v>
      </c>
      <c r="D7" s="8" t="s">
        <v>45</v>
      </c>
      <c r="E7" s="8">
        <v>350000</v>
      </c>
      <c r="F7" s="9">
        <f>B10</f>
        <v>695673</v>
      </c>
      <c r="G7">
        <f t="shared" si="1"/>
        <v>0.53377969397727942</v>
      </c>
      <c r="H7">
        <f t="shared" si="0"/>
        <v>243485550000</v>
      </c>
      <c r="J7" s="6"/>
      <c r="K7" s="6"/>
      <c r="L7" s="7"/>
    </row>
    <row r="8" spans="1:12" ht="17">
      <c r="A8" s="3" t="s">
        <v>28</v>
      </c>
      <c r="B8" s="4">
        <v>297333</v>
      </c>
      <c r="D8" s="8" t="s">
        <v>46</v>
      </c>
      <c r="E8" s="8">
        <v>450000</v>
      </c>
      <c r="F8" s="9">
        <f>B11</f>
        <v>648790</v>
      </c>
      <c r="G8">
        <f t="shared" si="1"/>
        <v>0.68851057781237501</v>
      </c>
      <c r="H8">
        <f t="shared" si="0"/>
        <v>291955500000</v>
      </c>
      <c r="J8" s="6"/>
      <c r="K8" s="6"/>
      <c r="L8" s="7"/>
    </row>
    <row r="9" spans="1:12" ht="17">
      <c r="A9" s="3" t="s">
        <v>29</v>
      </c>
      <c r="B9" s="4">
        <v>349285</v>
      </c>
      <c r="D9" s="8" t="s">
        <v>53</v>
      </c>
      <c r="E9" s="8">
        <v>600000</v>
      </c>
      <c r="F9" s="9">
        <f>B12+B13</f>
        <v>752649</v>
      </c>
      <c r="G9">
        <f t="shared" si="1"/>
        <v>0.86801094771265219</v>
      </c>
      <c r="H9">
        <f t="shared" si="0"/>
        <v>451589400000</v>
      </c>
      <c r="J9" s="6" t="s">
        <v>59</v>
      </c>
      <c r="K9" s="6"/>
      <c r="L9" s="7">
        <f>L4*F15</f>
        <v>1921460900000</v>
      </c>
    </row>
    <row r="10" spans="1:12" ht="17">
      <c r="A10" s="3" t="s">
        <v>30</v>
      </c>
      <c r="B10" s="4">
        <v>695673</v>
      </c>
      <c r="D10" s="8" t="s">
        <v>54</v>
      </c>
      <c r="E10" s="8">
        <v>850000</v>
      </c>
      <c r="F10" s="9">
        <f>B14+B15+B16</f>
        <v>347114</v>
      </c>
      <c r="G10">
        <f t="shared" si="1"/>
        <v>0.95079467744266555</v>
      </c>
      <c r="H10">
        <f t="shared" si="0"/>
        <v>295046900000</v>
      </c>
      <c r="L10" s="5"/>
    </row>
    <row r="11" spans="1:12" ht="17">
      <c r="A11" s="3" t="s">
        <v>31</v>
      </c>
      <c r="B11" s="4">
        <v>648790</v>
      </c>
      <c r="D11" s="8" t="s">
        <v>47</v>
      </c>
      <c r="E11" s="8">
        <v>1500000</v>
      </c>
      <c r="F11" s="9">
        <f>B17</f>
        <v>174038</v>
      </c>
      <c r="G11">
        <f t="shared" si="1"/>
        <v>0.99230125670697655</v>
      </c>
      <c r="H11">
        <f t="shared" si="0"/>
        <v>261057000000</v>
      </c>
      <c r="L11" s="5"/>
    </row>
    <row r="12" spans="1:12" ht="17">
      <c r="A12" s="3" t="s">
        <v>32</v>
      </c>
      <c r="B12" s="4">
        <v>474762</v>
      </c>
      <c r="D12" s="8" t="s">
        <v>48</v>
      </c>
      <c r="E12" s="8">
        <v>3500000</v>
      </c>
      <c r="F12" s="9">
        <f>B18+B19+B20</f>
        <v>27483</v>
      </c>
      <c r="G12">
        <f t="shared" si="1"/>
        <v>0.99885571790465211</v>
      </c>
      <c r="H12">
        <f t="shared" si="0"/>
        <v>96190500000</v>
      </c>
      <c r="L12" s="5"/>
    </row>
    <row r="13" spans="1:12" ht="17">
      <c r="A13" s="3" t="s">
        <v>33</v>
      </c>
      <c r="B13" s="4">
        <v>277887</v>
      </c>
      <c r="D13" s="8" t="s">
        <v>49</v>
      </c>
      <c r="E13" s="8">
        <v>7500000</v>
      </c>
      <c r="F13" s="9">
        <f>B21</f>
        <v>4798</v>
      </c>
      <c r="G13">
        <f t="shared" si="1"/>
        <v>1</v>
      </c>
      <c r="H13">
        <f t="shared" si="0"/>
        <v>35985000000</v>
      </c>
      <c r="L13" s="5"/>
    </row>
    <row r="14" spans="1:12" ht="17">
      <c r="A14" s="3" t="s">
        <v>34</v>
      </c>
      <c r="B14" s="4">
        <v>168379</v>
      </c>
    </row>
    <row r="15" spans="1:12" ht="17">
      <c r="A15" s="3" t="s">
        <v>35</v>
      </c>
      <c r="B15" s="4">
        <v>107083</v>
      </c>
      <c r="D15" t="s">
        <v>56</v>
      </c>
      <c r="F15">
        <f>SUM(F4:F13)</f>
        <v>4193022</v>
      </c>
    </row>
    <row r="16" spans="1:12" ht="17">
      <c r="A16" s="3" t="s">
        <v>36</v>
      </c>
      <c r="B16" s="4">
        <v>71652</v>
      </c>
    </row>
    <row r="17" spans="1:2" ht="17">
      <c r="A17" s="3" t="s">
        <v>37</v>
      </c>
      <c r="B17" s="4">
        <v>174038</v>
      </c>
    </row>
    <row r="18" spans="1:2" ht="17">
      <c r="A18" s="3" t="s">
        <v>38</v>
      </c>
      <c r="B18" s="4">
        <v>19000</v>
      </c>
    </row>
    <row r="19" spans="1:2" ht="17">
      <c r="A19" s="3" t="s">
        <v>39</v>
      </c>
      <c r="B19" s="4">
        <v>5854</v>
      </c>
    </row>
    <row r="20" spans="1:2" ht="17">
      <c r="A20" s="3" t="s">
        <v>40</v>
      </c>
      <c r="B20" s="4">
        <v>2629</v>
      </c>
    </row>
    <row r="21" spans="1:2" ht="17">
      <c r="A21" s="3" t="s">
        <v>41</v>
      </c>
      <c r="B21" s="4">
        <v>4798</v>
      </c>
    </row>
    <row r="23" spans="1:2" ht="17">
      <c r="A23" s="3" t="s">
        <v>52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C2" workbookViewId="0">
      <selection activeCell="E11" sqref="E11"/>
    </sheetView>
  </sheetViews>
  <sheetFormatPr baseColWidth="10" defaultRowHeight="15" x14ac:dyDescent="0"/>
  <cols>
    <col min="4" max="4" width="39.5" customWidth="1"/>
  </cols>
  <sheetData>
    <row r="1" spans="1:9">
      <c r="A1" s="8" t="s">
        <v>65</v>
      </c>
      <c r="F1" s="8" t="s">
        <v>66</v>
      </c>
      <c r="G1" s="8"/>
    </row>
    <row r="3" spans="1:9" ht="19">
      <c r="A3" s="10" t="s">
        <v>69</v>
      </c>
      <c r="B3" s="10" t="s">
        <v>63</v>
      </c>
      <c r="C3" s="10" t="s">
        <v>64</v>
      </c>
      <c r="D3" s="10" t="s">
        <v>70</v>
      </c>
      <c r="F3" s="10" t="s">
        <v>69</v>
      </c>
      <c r="G3" s="10" t="s">
        <v>63</v>
      </c>
      <c r="H3" s="10" t="s">
        <v>64</v>
      </c>
      <c r="I3" s="10" t="s">
        <v>70</v>
      </c>
    </row>
    <row r="4" spans="1:9" ht="19">
      <c r="A4" s="11">
        <v>1</v>
      </c>
      <c r="B4" s="12">
        <v>10</v>
      </c>
      <c r="C4" s="12">
        <v>2</v>
      </c>
      <c r="D4" s="6">
        <f>B4/B$39</f>
        <v>0.38461538461538464</v>
      </c>
      <c r="F4" s="11">
        <v>1</v>
      </c>
      <c r="G4" s="12">
        <v>149</v>
      </c>
      <c r="H4" s="12">
        <v>45</v>
      </c>
      <c r="I4" s="6">
        <f>G4/G$39</f>
        <v>0.21944035346097202</v>
      </c>
    </row>
    <row r="5" spans="1:9" ht="19">
      <c r="A5" s="11">
        <v>2</v>
      </c>
      <c r="B5" s="12">
        <v>6</v>
      </c>
      <c r="C5" s="12">
        <v>1</v>
      </c>
      <c r="D5" s="6">
        <f t="shared" ref="D5:D37" si="0">B5/B$39</f>
        <v>0.23076923076923078</v>
      </c>
      <c r="F5" s="11">
        <v>2</v>
      </c>
      <c r="G5" s="12">
        <v>134</v>
      </c>
      <c r="H5" s="12">
        <v>48</v>
      </c>
      <c r="I5" s="6">
        <f t="shared" ref="I5:I37" si="1">G5/G$39</f>
        <v>0.19734904270986744</v>
      </c>
    </row>
    <row r="6" spans="1:9" ht="19">
      <c r="A6" s="11">
        <v>3</v>
      </c>
      <c r="B6" s="12">
        <v>7</v>
      </c>
      <c r="C6" s="12">
        <v>3</v>
      </c>
      <c r="D6" s="6">
        <f t="shared" si="0"/>
        <v>0.26923076923076922</v>
      </c>
      <c r="F6" s="11">
        <v>3</v>
      </c>
      <c r="G6" s="12">
        <v>126</v>
      </c>
      <c r="H6" s="12">
        <v>73</v>
      </c>
      <c r="I6" s="6">
        <f t="shared" si="1"/>
        <v>0.18556701030927836</v>
      </c>
    </row>
    <row r="7" spans="1:9" ht="19">
      <c r="A7" s="11">
        <v>4</v>
      </c>
      <c r="B7" s="12">
        <v>4</v>
      </c>
      <c r="C7" s="12">
        <v>3</v>
      </c>
      <c r="D7" s="6">
        <f t="shared" si="0"/>
        <v>0.15384615384615385</v>
      </c>
      <c r="F7" s="11">
        <v>4</v>
      </c>
      <c r="G7" s="12">
        <v>102</v>
      </c>
      <c r="H7" s="12">
        <v>61</v>
      </c>
      <c r="I7" s="6">
        <f t="shared" si="1"/>
        <v>0.15022091310751104</v>
      </c>
    </row>
    <row r="8" spans="1:9" ht="19">
      <c r="A8" s="11">
        <v>5</v>
      </c>
      <c r="B8" s="12">
        <v>6</v>
      </c>
      <c r="C8" s="12">
        <v>2</v>
      </c>
      <c r="D8" s="6">
        <f t="shared" si="0"/>
        <v>0.23076923076923078</v>
      </c>
      <c r="F8" s="11">
        <v>5</v>
      </c>
      <c r="G8" s="12">
        <v>137</v>
      </c>
      <c r="H8" s="12">
        <v>58</v>
      </c>
      <c r="I8" s="6">
        <f t="shared" si="1"/>
        <v>0.20176730486008837</v>
      </c>
    </row>
    <row r="9" spans="1:9" ht="19">
      <c r="A9" s="11">
        <v>6</v>
      </c>
      <c r="B9" s="12">
        <v>3</v>
      </c>
      <c r="C9" s="12">
        <v>5</v>
      </c>
      <c r="D9" s="6">
        <f t="shared" si="0"/>
        <v>0.11538461538461539</v>
      </c>
      <c r="F9" s="11">
        <v>6</v>
      </c>
      <c r="G9" s="12">
        <v>155</v>
      </c>
      <c r="H9" s="12">
        <v>48</v>
      </c>
      <c r="I9" s="6">
        <f t="shared" si="1"/>
        <v>0.22827687776141384</v>
      </c>
    </row>
    <row r="10" spans="1:9" ht="19">
      <c r="A10" s="11">
        <v>7</v>
      </c>
      <c r="B10" s="12">
        <v>4</v>
      </c>
      <c r="C10" s="12">
        <v>2</v>
      </c>
      <c r="D10" s="6">
        <f t="shared" si="0"/>
        <v>0.15384615384615385</v>
      </c>
      <c r="F10" s="11">
        <v>7</v>
      </c>
      <c r="G10" s="12">
        <v>143</v>
      </c>
      <c r="H10" s="12">
        <v>49</v>
      </c>
      <c r="I10" s="6">
        <f t="shared" si="1"/>
        <v>0.21060382916053019</v>
      </c>
    </row>
    <row r="11" spans="1:9" ht="19">
      <c r="A11" s="11">
        <v>8</v>
      </c>
      <c r="B11" s="12">
        <v>7</v>
      </c>
      <c r="C11" s="12">
        <v>2</v>
      </c>
      <c r="D11" s="6">
        <f t="shared" si="0"/>
        <v>0.26923076923076922</v>
      </c>
      <c r="F11" s="11">
        <v>8</v>
      </c>
      <c r="G11" s="12">
        <v>138</v>
      </c>
      <c r="H11" s="12">
        <v>48</v>
      </c>
      <c r="I11" s="6">
        <f t="shared" si="1"/>
        <v>0.203240058910162</v>
      </c>
    </row>
    <row r="12" spans="1:9" ht="19">
      <c r="A12" s="11">
        <v>9</v>
      </c>
      <c r="B12" s="12">
        <v>11</v>
      </c>
      <c r="C12" s="12">
        <v>0</v>
      </c>
      <c r="D12" s="6">
        <f t="shared" si="0"/>
        <v>0.42307692307692307</v>
      </c>
      <c r="F12" s="11">
        <v>9</v>
      </c>
      <c r="G12" s="12">
        <v>154</v>
      </c>
      <c r="H12" s="12">
        <v>57</v>
      </c>
      <c r="I12" s="6">
        <f t="shared" si="1"/>
        <v>0.22680412371134021</v>
      </c>
    </row>
    <row r="13" spans="1:9" ht="19">
      <c r="A13" s="11">
        <v>10</v>
      </c>
      <c r="B13" s="12">
        <v>7</v>
      </c>
      <c r="C13" s="12">
        <v>2</v>
      </c>
      <c r="D13" s="6">
        <f t="shared" si="0"/>
        <v>0.26923076923076922</v>
      </c>
      <c r="F13" s="11">
        <v>10</v>
      </c>
      <c r="G13" s="12">
        <v>131</v>
      </c>
      <c r="H13" s="12">
        <v>43</v>
      </c>
      <c r="I13" s="6">
        <f t="shared" si="1"/>
        <v>0.19293078055964655</v>
      </c>
    </row>
    <row r="14" spans="1:9" ht="19">
      <c r="A14" s="11">
        <v>11</v>
      </c>
      <c r="B14" s="12">
        <v>9</v>
      </c>
      <c r="C14" s="12">
        <v>0</v>
      </c>
      <c r="D14" s="6">
        <f t="shared" si="0"/>
        <v>0.34615384615384615</v>
      </c>
      <c r="F14" s="11">
        <v>11</v>
      </c>
      <c r="G14" s="12">
        <v>135</v>
      </c>
      <c r="H14" s="12">
        <v>53</v>
      </c>
      <c r="I14" s="6">
        <f t="shared" si="1"/>
        <v>0.19882179675994108</v>
      </c>
    </row>
    <row r="15" spans="1:9" ht="19">
      <c r="A15" s="11">
        <v>12</v>
      </c>
      <c r="B15" s="12">
        <v>5</v>
      </c>
      <c r="C15" s="12">
        <v>4</v>
      </c>
      <c r="D15" s="6">
        <f t="shared" si="0"/>
        <v>0.19230769230769232</v>
      </c>
      <c r="F15" s="11">
        <v>12</v>
      </c>
      <c r="G15" s="12">
        <v>145</v>
      </c>
      <c r="H15" s="12">
        <v>54</v>
      </c>
      <c r="I15" s="6">
        <f t="shared" si="1"/>
        <v>0.21354933726067746</v>
      </c>
    </row>
    <row r="16" spans="1:9" ht="19">
      <c r="A16" s="11">
        <v>13</v>
      </c>
      <c r="B16" s="12">
        <v>5</v>
      </c>
      <c r="C16" s="12">
        <v>5</v>
      </c>
      <c r="D16" s="6">
        <f t="shared" si="0"/>
        <v>0.19230769230769232</v>
      </c>
      <c r="F16" s="11">
        <v>13</v>
      </c>
      <c r="G16" s="12">
        <v>152</v>
      </c>
      <c r="H16" s="12">
        <v>55</v>
      </c>
      <c r="I16" s="6">
        <f t="shared" si="1"/>
        <v>0.22385861561119294</v>
      </c>
    </row>
    <row r="17" spans="1:9" ht="19">
      <c r="A17" s="11">
        <v>14</v>
      </c>
      <c r="B17" s="12">
        <v>7</v>
      </c>
      <c r="C17" s="12">
        <v>3</v>
      </c>
      <c r="D17" s="6">
        <f t="shared" si="0"/>
        <v>0.26923076923076922</v>
      </c>
      <c r="F17" s="11">
        <v>14</v>
      </c>
      <c r="G17" s="12">
        <v>154</v>
      </c>
      <c r="H17" s="12">
        <v>49</v>
      </c>
      <c r="I17" s="6">
        <f t="shared" si="1"/>
        <v>0.22680412371134021</v>
      </c>
    </row>
    <row r="18" spans="1:9" ht="19">
      <c r="A18" s="11">
        <v>15</v>
      </c>
      <c r="B18" s="12">
        <v>6</v>
      </c>
      <c r="C18" s="12">
        <v>2</v>
      </c>
      <c r="D18" s="6">
        <f t="shared" si="0"/>
        <v>0.23076923076923078</v>
      </c>
      <c r="F18" s="11">
        <v>15</v>
      </c>
      <c r="G18" s="12">
        <v>164</v>
      </c>
      <c r="H18" s="12">
        <v>54</v>
      </c>
      <c r="I18" s="6">
        <f t="shared" si="1"/>
        <v>0.24153166421207659</v>
      </c>
    </row>
    <row r="19" spans="1:9" ht="19">
      <c r="A19" s="11">
        <v>16</v>
      </c>
      <c r="B19" s="12">
        <v>2</v>
      </c>
      <c r="C19" s="12">
        <v>4</v>
      </c>
      <c r="D19" s="6">
        <f t="shared" si="0"/>
        <v>7.6923076923076927E-2</v>
      </c>
      <c r="F19" s="11">
        <v>16</v>
      </c>
      <c r="G19" s="12">
        <v>135</v>
      </c>
      <c r="H19" s="12">
        <v>49</v>
      </c>
      <c r="I19" s="6">
        <f t="shared" si="1"/>
        <v>0.19882179675994108</v>
      </c>
    </row>
    <row r="20" spans="1:9" ht="19">
      <c r="A20" s="11">
        <v>17</v>
      </c>
      <c r="B20" s="12">
        <v>7</v>
      </c>
      <c r="C20" s="12">
        <v>2</v>
      </c>
      <c r="D20" s="6">
        <f t="shared" si="0"/>
        <v>0.26923076923076922</v>
      </c>
      <c r="F20" s="11">
        <v>17</v>
      </c>
      <c r="G20" s="12">
        <v>141</v>
      </c>
      <c r="H20" s="12">
        <v>48</v>
      </c>
      <c r="I20" s="6">
        <f t="shared" si="1"/>
        <v>0.20765832106038293</v>
      </c>
    </row>
    <row r="21" spans="1:9" ht="19">
      <c r="A21" s="11">
        <v>18</v>
      </c>
      <c r="B21" s="12">
        <v>3</v>
      </c>
      <c r="C21" s="12">
        <v>4</v>
      </c>
      <c r="D21" s="6">
        <f t="shared" si="0"/>
        <v>0.11538461538461539</v>
      </c>
      <c r="F21" s="11">
        <v>18</v>
      </c>
      <c r="G21" s="12">
        <v>147</v>
      </c>
      <c r="H21" s="12">
        <v>41</v>
      </c>
      <c r="I21" s="6">
        <f t="shared" si="1"/>
        <v>0.21649484536082475</v>
      </c>
    </row>
    <row r="22" spans="1:9" ht="19">
      <c r="A22" s="11">
        <v>19</v>
      </c>
      <c r="B22" s="12">
        <v>4</v>
      </c>
      <c r="C22" s="12">
        <v>2</v>
      </c>
      <c r="D22" s="6">
        <f t="shared" si="0"/>
        <v>0.15384615384615385</v>
      </c>
      <c r="F22" s="11">
        <v>19</v>
      </c>
      <c r="G22" s="12">
        <v>124</v>
      </c>
      <c r="H22" s="12">
        <v>51</v>
      </c>
      <c r="I22" s="6">
        <f t="shared" si="1"/>
        <v>0.18262150220913106</v>
      </c>
    </row>
    <row r="23" spans="1:9" ht="19">
      <c r="A23" s="11">
        <v>20</v>
      </c>
      <c r="B23" s="12">
        <v>4</v>
      </c>
      <c r="C23" s="12">
        <v>4</v>
      </c>
      <c r="D23" s="6">
        <f t="shared" si="0"/>
        <v>0.15384615384615385</v>
      </c>
      <c r="F23" s="11">
        <v>20</v>
      </c>
      <c r="G23" s="12">
        <v>136</v>
      </c>
      <c r="H23" s="12">
        <v>58</v>
      </c>
      <c r="I23" s="6">
        <f t="shared" si="1"/>
        <v>0.20029455081001474</v>
      </c>
    </row>
    <row r="24" spans="1:9" ht="19">
      <c r="A24" s="11">
        <v>21</v>
      </c>
      <c r="B24" s="12">
        <v>3</v>
      </c>
      <c r="C24" s="12">
        <v>1</v>
      </c>
      <c r="D24" s="6">
        <f t="shared" si="0"/>
        <v>0.11538461538461539</v>
      </c>
      <c r="F24" s="11">
        <v>21</v>
      </c>
      <c r="G24" s="12">
        <v>144</v>
      </c>
      <c r="H24" s="12">
        <v>53</v>
      </c>
      <c r="I24" s="6">
        <f t="shared" si="1"/>
        <v>0.21207658321060383</v>
      </c>
    </row>
    <row r="25" spans="1:9" ht="19">
      <c r="A25" s="11">
        <v>22</v>
      </c>
      <c r="B25" s="12">
        <v>4</v>
      </c>
      <c r="C25" s="12">
        <v>0</v>
      </c>
      <c r="D25" s="6">
        <f t="shared" si="0"/>
        <v>0.15384615384615385</v>
      </c>
      <c r="F25" s="11">
        <v>22</v>
      </c>
      <c r="G25" s="12">
        <v>145</v>
      </c>
      <c r="H25" s="12">
        <v>44</v>
      </c>
      <c r="I25" s="6">
        <f t="shared" si="1"/>
        <v>0.21354933726067746</v>
      </c>
    </row>
    <row r="26" spans="1:9" ht="19">
      <c r="A26" s="11">
        <v>23</v>
      </c>
      <c r="B26" s="12">
        <v>2</v>
      </c>
      <c r="C26" s="12">
        <v>4</v>
      </c>
      <c r="D26" s="6">
        <f t="shared" si="0"/>
        <v>7.6923076923076927E-2</v>
      </c>
      <c r="F26" s="11">
        <v>23</v>
      </c>
      <c r="G26" s="12">
        <v>143</v>
      </c>
      <c r="H26" s="12">
        <v>47</v>
      </c>
      <c r="I26" s="6">
        <f t="shared" si="1"/>
        <v>0.21060382916053019</v>
      </c>
    </row>
    <row r="27" spans="1:9" ht="19">
      <c r="A27" s="11">
        <v>24</v>
      </c>
      <c r="B27" s="12">
        <v>4</v>
      </c>
      <c r="C27" s="12">
        <v>2</v>
      </c>
      <c r="D27" s="6">
        <f t="shared" si="0"/>
        <v>0.15384615384615385</v>
      </c>
      <c r="F27" s="11">
        <v>24</v>
      </c>
      <c r="G27" s="12">
        <v>152</v>
      </c>
      <c r="H27" s="12">
        <v>53</v>
      </c>
      <c r="I27" s="6">
        <f t="shared" si="1"/>
        <v>0.22385861561119294</v>
      </c>
    </row>
    <row r="28" spans="1:9" ht="19">
      <c r="A28" s="11">
        <v>25</v>
      </c>
      <c r="B28" s="12">
        <v>7</v>
      </c>
      <c r="C28" s="12">
        <v>1</v>
      </c>
      <c r="D28" s="6">
        <f t="shared" si="0"/>
        <v>0.26923076923076922</v>
      </c>
      <c r="F28" s="11">
        <v>25</v>
      </c>
      <c r="G28" s="12">
        <v>144</v>
      </c>
      <c r="H28" s="12">
        <v>54</v>
      </c>
      <c r="I28" s="6">
        <f t="shared" si="1"/>
        <v>0.21207658321060383</v>
      </c>
    </row>
    <row r="29" spans="1:9" ht="19">
      <c r="A29" s="11">
        <v>26</v>
      </c>
      <c r="B29" s="12">
        <v>5</v>
      </c>
      <c r="C29" s="12">
        <v>2</v>
      </c>
      <c r="D29" s="6">
        <f t="shared" si="0"/>
        <v>0.19230769230769232</v>
      </c>
      <c r="F29" s="11">
        <v>26</v>
      </c>
      <c r="G29" s="12">
        <v>142</v>
      </c>
      <c r="H29" s="12">
        <v>57</v>
      </c>
      <c r="I29" s="6">
        <f t="shared" si="1"/>
        <v>0.20913107511045656</v>
      </c>
    </row>
    <row r="30" spans="1:9" ht="19">
      <c r="A30" s="11">
        <v>27</v>
      </c>
      <c r="B30" s="12">
        <v>6</v>
      </c>
      <c r="C30" s="12">
        <v>1</v>
      </c>
      <c r="D30" s="6">
        <f t="shared" si="0"/>
        <v>0.23076923076923078</v>
      </c>
      <c r="F30" s="11">
        <v>27</v>
      </c>
      <c r="G30" s="12">
        <v>134</v>
      </c>
      <c r="H30" s="12">
        <v>36</v>
      </c>
      <c r="I30" s="6">
        <f t="shared" si="1"/>
        <v>0.19734904270986744</v>
      </c>
    </row>
    <row r="31" spans="1:9" ht="19">
      <c r="A31" s="11">
        <v>28</v>
      </c>
      <c r="B31" s="12">
        <v>3</v>
      </c>
      <c r="C31" s="12">
        <v>4</v>
      </c>
      <c r="D31" s="6">
        <f t="shared" si="0"/>
        <v>0.11538461538461539</v>
      </c>
      <c r="F31" s="11">
        <v>28</v>
      </c>
      <c r="G31" s="12">
        <v>145</v>
      </c>
      <c r="H31" s="12">
        <v>54</v>
      </c>
      <c r="I31" s="6">
        <f t="shared" si="1"/>
        <v>0.21354933726067746</v>
      </c>
    </row>
    <row r="32" spans="1:9" ht="19">
      <c r="A32" s="11">
        <v>29</v>
      </c>
      <c r="B32" s="12">
        <v>7</v>
      </c>
      <c r="C32" s="12">
        <v>1</v>
      </c>
      <c r="D32" s="6">
        <f t="shared" si="0"/>
        <v>0.26923076923076922</v>
      </c>
      <c r="F32" s="11">
        <v>29</v>
      </c>
      <c r="G32" s="12">
        <v>131</v>
      </c>
      <c r="H32" s="12">
        <v>40</v>
      </c>
      <c r="I32" s="6">
        <f t="shared" si="1"/>
        <v>0.19293078055964655</v>
      </c>
    </row>
    <row r="33" spans="1:9" ht="19">
      <c r="A33" s="11">
        <v>30</v>
      </c>
      <c r="B33" s="12">
        <v>4</v>
      </c>
      <c r="C33" s="12">
        <v>2</v>
      </c>
      <c r="D33" s="6">
        <f t="shared" si="0"/>
        <v>0.15384615384615385</v>
      </c>
      <c r="F33" s="11">
        <v>30</v>
      </c>
      <c r="G33" s="12">
        <v>140</v>
      </c>
      <c r="H33" s="12">
        <v>56</v>
      </c>
      <c r="I33" s="6">
        <f t="shared" si="1"/>
        <v>0.20618556701030927</v>
      </c>
    </row>
    <row r="34" spans="1:9" ht="19">
      <c r="A34" s="11">
        <v>31</v>
      </c>
      <c r="B34" s="12">
        <v>4</v>
      </c>
      <c r="C34" s="12">
        <v>2</v>
      </c>
      <c r="D34" s="6">
        <f t="shared" si="0"/>
        <v>0.15384615384615385</v>
      </c>
      <c r="F34" s="11">
        <v>31</v>
      </c>
      <c r="G34" s="12">
        <v>145</v>
      </c>
      <c r="H34" s="12">
        <v>52</v>
      </c>
      <c r="I34" s="6">
        <f t="shared" si="1"/>
        <v>0.21354933726067746</v>
      </c>
    </row>
    <row r="35" spans="1:9" ht="19">
      <c r="A35" s="11">
        <v>32</v>
      </c>
      <c r="B35" s="12">
        <v>10</v>
      </c>
      <c r="C35" s="12">
        <v>3</v>
      </c>
      <c r="D35" s="6">
        <f t="shared" si="0"/>
        <v>0.38461538461538464</v>
      </c>
      <c r="F35" s="11">
        <v>32</v>
      </c>
      <c r="G35" s="12">
        <v>122</v>
      </c>
      <c r="H35" s="12">
        <v>56</v>
      </c>
      <c r="I35" s="6">
        <f t="shared" si="1"/>
        <v>0.1796759941089838</v>
      </c>
    </row>
    <row r="36" spans="1:9" ht="19">
      <c r="A36" s="11">
        <v>33</v>
      </c>
      <c r="B36" s="12">
        <v>4</v>
      </c>
      <c r="C36" s="12">
        <v>2</v>
      </c>
      <c r="D36" s="6">
        <f t="shared" si="0"/>
        <v>0.15384615384615385</v>
      </c>
      <c r="F36" s="11">
        <v>33</v>
      </c>
      <c r="G36" s="12">
        <v>139</v>
      </c>
      <c r="H36" s="12">
        <v>59</v>
      </c>
      <c r="I36" s="6">
        <f t="shared" si="1"/>
        <v>0.20471281296023564</v>
      </c>
    </row>
    <row r="37" spans="1:9" ht="19">
      <c r="A37" s="11">
        <v>34</v>
      </c>
      <c r="B37" s="12">
        <v>2</v>
      </c>
      <c r="C37" s="12">
        <v>1</v>
      </c>
      <c r="D37" s="6">
        <f t="shared" si="0"/>
        <v>7.6923076923076927E-2</v>
      </c>
      <c r="F37" s="11">
        <v>34</v>
      </c>
      <c r="G37" s="12">
        <v>125</v>
      </c>
      <c r="H37" s="12">
        <v>42</v>
      </c>
      <c r="I37" s="6">
        <f t="shared" si="1"/>
        <v>0.18409425625920472</v>
      </c>
    </row>
    <row r="38" spans="1:9">
      <c r="A38" t="s">
        <v>67</v>
      </c>
      <c r="B38">
        <f>SUM(B4:B37)</f>
        <v>182</v>
      </c>
      <c r="F38" t="s">
        <v>67</v>
      </c>
      <c r="G38">
        <f>SUM(G4:G37)</f>
        <v>4753</v>
      </c>
    </row>
    <row r="39" spans="1:9">
      <c r="A39" t="s">
        <v>68</v>
      </c>
      <c r="B39">
        <f>B38/7</f>
        <v>26</v>
      </c>
      <c r="F39" t="s">
        <v>68</v>
      </c>
      <c r="G39">
        <f>G38/7</f>
        <v>679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"/>
  <sheetViews>
    <sheetView tabSelected="1" workbookViewId="0">
      <selection activeCell="B11" sqref="B11"/>
    </sheetView>
  </sheetViews>
  <sheetFormatPr baseColWidth="10" defaultRowHeight="15" x14ac:dyDescent="0"/>
  <cols>
    <col min="2" max="2" width="10.33203125" customWidth="1"/>
    <col min="3" max="14" width="5.6640625" customWidth="1"/>
    <col min="15" max="16" width="7.5" bestFit="1" customWidth="1"/>
  </cols>
  <sheetData>
    <row r="1" spans="2:16">
      <c r="B1" s="2" t="s">
        <v>78</v>
      </c>
    </row>
    <row r="2" spans="2:16">
      <c r="B2" s="16" t="s">
        <v>71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  <c r="O2" s="19" t="s">
        <v>72</v>
      </c>
      <c r="P2" s="18" t="s">
        <v>73</v>
      </c>
    </row>
    <row r="3" spans="2:16">
      <c r="B3" s="14" t="s">
        <v>74</v>
      </c>
      <c r="C3" s="22">
        <v>-1.4</v>
      </c>
      <c r="D3" s="22">
        <v>-1.5</v>
      </c>
      <c r="E3" s="22">
        <v>2.6</v>
      </c>
      <c r="F3" s="22">
        <v>5.2</v>
      </c>
      <c r="G3" s="22">
        <v>11.6</v>
      </c>
      <c r="H3" s="22">
        <v>15.1</v>
      </c>
      <c r="I3" s="22">
        <v>16.899999999999999</v>
      </c>
      <c r="J3" s="22">
        <v>15.3</v>
      </c>
      <c r="K3" s="22">
        <v>12.2</v>
      </c>
      <c r="L3" s="22">
        <v>7.2</v>
      </c>
      <c r="M3" s="22">
        <v>1.6</v>
      </c>
      <c r="N3" s="22">
        <v>-1.5</v>
      </c>
      <c r="O3" s="20">
        <f>SUM(C3:N3)/12</f>
        <v>6.9416666666666664</v>
      </c>
      <c r="P3" s="23">
        <f>SUM(D3:O3)/12</f>
        <v>7.6368055555555552</v>
      </c>
    </row>
    <row r="4" spans="2:16">
      <c r="B4" s="14" t="s">
        <v>75</v>
      </c>
      <c r="C4" s="22">
        <v>0.4</v>
      </c>
      <c r="D4" s="22">
        <v>2.1</v>
      </c>
      <c r="E4" s="22">
        <v>4</v>
      </c>
      <c r="F4" s="22">
        <v>5.3</v>
      </c>
      <c r="G4" s="22">
        <v>10.199999999999999</v>
      </c>
      <c r="H4" s="22">
        <v>12.5</v>
      </c>
      <c r="I4" s="22">
        <v>13.7</v>
      </c>
      <c r="J4" s="22">
        <v>13.9</v>
      </c>
      <c r="K4" s="22">
        <v>12.9</v>
      </c>
      <c r="L4" s="22">
        <v>9.6999999999999993</v>
      </c>
      <c r="M4" s="22">
        <v>5.3</v>
      </c>
      <c r="N4" s="22">
        <v>2.7</v>
      </c>
      <c r="O4" s="20">
        <f t="shared" ref="O4:P4" si="0">SUM(C4:N4)/12</f>
        <v>7.7250000000000005</v>
      </c>
      <c r="P4" s="23">
        <f t="shared" si="0"/>
        <v>8.3354166666666654</v>
      </c>
    </row>
    <row r="5" spans="2:16">
      <c r="B5" s="14" t="s">
        <v>76</v>
      </c>
      <c r="C5" s="22">
        <v>1.1000000000000001</v>
      </c>
      <c r="D5" s="22">
        <v>-0.5</v>
      </c>
      <c r="E5" s="22">
        <v>1.4</v>
      </c>
      <c r="F5" s="22">
        <v>3.8</v>
      </c>
      <c r="G5" s="22">
        <v>9</v>
      </c>
      <c r="H5" s="22">
        <v>13.3</v>
      </c>
      <c r="I5" s="22">
        <v>14.5</v>
      </c>
      <c r="J5" s="22">
        <v>13.6</v>
      </c>
      <c r="K5" s="22">
        <v>13</v>
      </c>
      <c r="L5" s="22">
        <v>7.3</v>
      </c>
      <c r="M5" s="22">
        <v>0.5</v>
      </c>
      <c r="N5" s="22">
        <v>-1.1000000000000001</v>
      </c>
      <c r="O5" s="20">
        <f t="shared" ref="O5:P5" si="1">SUM(C5:N5)/12</f>
        <v>6.3250000000000002</v>
      </c>
      <c r="P5" s="23">
        <f t="shared" si="1"/>
        <v>6.760416666666667</v>
      </c>
    </row>
    <row r="6" spans="2:16">
      <c r="B6" s="15" t="s">
        <v>77</v>
      </c>
      <c r="C6" s="24">
        <v>-4.5999999999999996</v>
      </c>
      <c r="D6" s="24">
        <v>-2.8</v>
      </c>
      <c r="E6" s="24">
        <v>-1.6</v>
      </c>
      <c r="F6" s="24">
        <v>0</v>
      </c>
      <c r="G6" s="24">
        <v>3.4</v>
      </c>
      <c r="H6" s="24">
        <v>9.5</v>
      </c>
      <c r="I6" s="24">
        <v>11.1</v>
      </c>
      <c r="J6" s="24">
        <v>10.7</v>
      </c>
      <c r="K6" s="24">
        <v>8.9</v>
      </c>
      <c r="L6" s="24">
        <v>4.3</v>
      </c>
      <c r="M6" s="24">
        <v>0.2</v>
      </c>
      <c r="N6" s="24">
        <v>-1.7</v>
      </c>
      <c r="O6" s="21">
        <f t="shared" ref="O6:P6" si="2">SUM(C6:N6)/12</f>
        <v>3.1166666666666667</v>
      </c>
      <c r="P6" s="25">
        <f t="shared" si="2"/>
        <v>3.7597222222222224</v>
      </c>
    </row>
    <row r="7" spans="2:16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030"/>
  <sheetViews>
    <sheetView topLeftCell="A43" zoomScale="75" zoomScaleNormal="75" zoomScalePageLayoutView="75" workbookViewId="0">
      <selection activeCell="X116" sqref="X116"/>
    </sheetView>
  </sheetViews>
  <sheetFormatPr baseColWidth="10" defaultRowHeight="15" x14ac:dyDescent="0"/>
  <cols>
    <col min="1" max="1" width="22.1640625" style="13" customWidth="1"/>
    <col min="22" max="22" width="12.83203125" customWidth="1"/>
    <col min="24" max="24" width="13" customWidth="1"/>
  </cols>
  <sheetData>
    <row r="3" spans="1:24">
      <c r="F3" t="s">
        <v>83</v>
      </c>
    </row>
    <row r="5" spans="1:24">
      <c r="A5" s="13" t="s">
        <v>79</v>
      </c>
      <c r="B5" t="s">
        <v>80</v>
      </c>
      <c r="C5" t="s">
        <v>82</v>
      </c>
      <c r="D5" t="s">
        <v>81</v>
      </c>
      <c r="F5" t="s">
        <v>79</v>
      </c>
      <c r="G5" t="s">
        <v>80</v>
      </c>
      <c r="H5" t="s">
        <v>82</v>
      </c>
      <c r="I5" t="s">
        <v>81</v>
      </c>
      <c r="U5" t="s">
        <v>84</v>
      </c>
      <c r="V5" t="s">
        <v>85</v>
      </c>
      <c r="W5" t="s">
        <v>86</v>
      </c>
      <c r="X5" t="s">
        <v>87</v>
      </c>
    </row>
    <row r="6" spans="1:24">
      <c r="A6" s="13">
        <f ca="1">RANDBETWEEN(0,1000)</f>
        <v>78</v>
      </c>
      <c r="B6">
        <f ca="1">RAND()</f>
        <v>0.10848998018069544</v>
      </c>
      <c r="C6">
        <f ca="1">_xlfn.NORM.INV(B6,50,40)</f>
        <v>0.61605922818475278</v>
      </c>
      <c r="D6">
        <f ca="1">0.2*A6+C6</f>
        <v>16.216059228184754</v>
      </c>
      <c r="F6">
        <v>454</v>
      </c>
      <c r="G6">
        <v>0.79146533241516903</v>
      </c>
      <c r="H6">
        <v>82.460645097606005</v>
      </c>
      <c r="I6">
        <v>173.26064509760602</v>
      </c>
      <c r="U6">
        <v>1</v>
      </c>
      <c r="V6">
        <f>0.1944*U6+51.778</f>
        <v>51.9724</v>
      </c>
      <c r="W6">
        <f>49.387*LN(U6)-140.91</f>
        <v>-140.91</v>
      </c>
      <c r="X6">
        <f>-0.0000000006*U6^4+0.000001*U6^3-0.0006*U6^2+0.3178*U6+45.76</f>
        <v>46.077200999399999</v>
      </c>
    </row>
    <row r="7" spans="1:24">
      <c r="A7" s="13">
        <f t="shared" ref="A7:A70" ca="1" si="0">RANDBETWEEN(0,1000)</f>
        <v>76</v>
      </c>
      <c r="B7">
        <f t="shared" ref="B7:B70" ca="1" si="1">RAND()</f>
        <v>0.61153005736827348</v>
      </c>
      <c r="C7">
        <f t="shared" ref="C7:C70" ca="1" si="2">_xlfn.NORM.INV(B7,50,40)</f>
        <v>61.33236488096253</v>
      </c>
      <c r="D7">
        <f t="shared" ref="D7:D70" ca="1" si="3">0.2*A7+C7</f>
        <v>76.532364880962533</v>
      </c>
      <c r="F7">
        <v>193</v>
      </c>
      <c r="G7">
        <v>0.50630782110589756</v>
      </c>
      <c r="H7">
        <v>50.632480863906345</v>
      </c>
      <c r="I7">
        <v>89.232480863906346</v>
      </c>
      <c r="U7">
        <v>2</v>
      </c>
      <c r="V7">
        <f t="shared" ref="V7:V70" si="4">0.1944*U7+51.778</f>
        <v>52.166800000000002</v>
      </c>
      <c r="W7">
        <f t="shared" ref="W7:W70" si="5">49.387*LN(U7)-140.91</f>
        <v>-106.67754019368599</v>
      </c>
      <c r="X7">
        <f t="shared" ref="X7:X70" si="6">-0.0000000006*U7^4+0.000001*U7^3-0.0006*U7^2+0.3178*U7+45.76</f>
        <v>46.393207990400001</v>
      </c>
    </row>
    <row r="8" spans="1:24">
      <c r="A8" s="13">
        <f t="shared" ca="1" si="0"/>
        <v>324</v>
      </c>
      <c r="B8">
        <f t="shared" ca="1" si="1"/>
        <v>0.2351476477247636</v>
      </c>
      <c r="C8">
        <f t="shared" ca="1" si="2"/>
        <v>21.12005321443548</v>
      </c>
      <c r="D8">
        <f t="shared" ca="1" si="3"/>
        <v>85.920053214435484</v>
      </c>
      <c r="F8">
        <v>33</v>
      </c>
      <c r="G8">
        <v>0.7450492405514253</v>
      </c>
      <c r="H8">
        <v>76.359641815051674</v>
      </c>
      <c r="I8">
        <v>82.959641815051668</v>
      </c>
      <c r="U8">
        <v>3</v>
      </c>
      <c r="V8">
        <f t="shared" si="4"/>
        <v>52.361199999999997</v>
      </c>
      <c r="W8">
        <f t="shared" si="5"/>
        <v>-86.652834899548054</v>
      </c>
      <c r="X8">
        <f t="shared" si="6"/>
        <v>46.708026951400001</v>
      </c>
    </row>
    <row r="9" spans="1:24">
      <c r="A9" s="13">
        <f t="shared" ca="1" si="0"/>
        <v>804</v>
      </c>
      <c r="B9">
        <f t="shared" ca="1" si="1"/>
        <v>0.46901719052358615</v>
      </c>
      <c r="C9">
        <f t="shared" ca="1" si="2"/>
        <v>46.890375163413324</v>
      </c>
      <c r="D9">
        <f t="shared" ca="1" si="3"/>
        <v>207.69037516341334</v>
      </c>
      <c r="F9">
        <v>677</v>
      </c>
      <c r="G9">
        <v>0.75596334922039421</v>
      </c>
      <c r="H9">
        <v>77.735060280520543</v>
      </c>
      <c r="I9">
        <v>213.13506028052055</v>
      </c>
      <c r="U9">
        <v>4</v>
      </c>
      <c r="V9">
        <f t="shared" si="4"/>
        <v>52.555599999999998</v>
      </c>
      <c r="W9">
        <f t="shared" si="5"/>
        <v>-72.445080387371959</v>
      </c>
      <c r="X9">
        <f t="shared" si="6"/>
        <v>47.021663846399996</v>
      </c>
    </row>
    <row r="10" spans="1:24">
      <c r="A10" s="13">
        <f t="shared" ca="1" si="0"/>
        <v>581</v>
      </c>
      <c r="B10">
        <f t="shared" ca="1" si="1"/>
        <v>8.1845130896557761E-2</v>
      </c>
      <c r="C10">
        <f t="shared" ca="1" si="2"/>
        <v>-5.7106798323586716</v>
      </c>
      <c r="D10">
        <f t="shared" ca="1" si="3"/>
        <v>110.48932016764132</v>
      </c>
      <c r="F10">
        <v>140</v>
      </c>
      <c r="G10">
        <v>0.88994847524564791</v>
      </c>
      <c r="H10">
        <v>99.050166002696514</v>
      </c>
      <c r="I10">
        <v>127.05016600269651</v>
      </c>
      <c r="U10">
        <v>5</v>
      </c>
      <c r="V10">
        <f t="shared" si="4"/>
        <v>52.75</v>
      </c>
      <c r="W10">
        <f t="shared" si="5"/>
        <v>-61.424689818617082</v>
      </c>
      <c r="X10">
        <f t="shared" si="6"/>
        <v>47.334124625000001</v>
      </c>
    </row>
    <row r="11" spans="1:24">
      <c r="A11" s="13">
        <f t="shared" ca="1" si="0"/>
        <v>23</v>
      </c>
      <c r="B11">
        <f t="shared" ca="1" si="1"/>
        <v>0.39631231819400137</v>
      </c>
      <c r="C11">
        <f t="shared" ca="1" si="2"/>
        <v>39.483843279923946</v>
      </c>
      <c r="D11">
        <f t="shared" ca="1" si="3"/>
        <v>44.083843279923947</v>
      </c>
      <c r="F11">
        <v>556</v>
      </c>
      <c r="G11">
        <v>1.0669000853998245E-2</v>
      </c>
      <c r="H11">
        <v>-42.077993141313272</v>
      </c>
      <c r="I11">
        <v>69.122006858686731</v>
      </c>
      <c r="U11">
        <v>6</v>
      </c>
      <c r="V11">
        <f t="shared" si="4"/>
        <v>52.944400000000002</v>
      </c>
      <c r="W11">
        <f t="shared" si="5"/>
        <v>-52.420375093234043</v>
      </c>
      <c r="X11">
        <f t="shared" si="6"/>
        <v>47.645415222399997</v>
      </c>
    </row>
    <row r="12" spans="1:24">
      <c r="A12" s="13">
        <f t="shared" ca="1" si="0"/>
        <v>461</v>
      </c>
      <c r="B12">
        <f t="shared" ca="1" si="1"/>
        <v>5.9299821650860007E-4</v>
      </c>
      <c r="C12">
        <f t="shared" ca="1" si="2"/>
        <v>-79.689067663446991</v>
      </c>
      <c r="D12">
        <f t="shared" ca="1" si="3"/>
        <v>12.510932336553012</v>
      </c>
      <c r="F12">
        <v>833</v>
      </c>
      <c r="G12">
        <v>0.56638563918443918</v>
      </c>
      <c r="H12">
        <v>56.687184697831519</v>
      </c>
      <c r="I12">
        <v>223.28718469783155</v>
      </c>
      <c r="U12">
        <v>7</v>
      </c>
      <c r="V12">
        <f t="shared" si="4"/>
        <v>53.138799999999996</v>
      </c>
      <c r="W12">
        <f t="shared" si="5"/>
        <v>-44.807335468605245</v>
      </c>
      <c r="X12">
        <f t="shared" si="6"/>
        <v>47.955541559399997</v>
      </c>
    </row>
    <row r="13" spans="1:24">
      <c r="A13" s="13">
        <f t="shared" ca="1" si="0"/>
        <v>396</v>
      </c>
      <c r="B13">
        <f t="shared" ca="1" si="1"/>
        <v>0.6638746644784963</v>
      </c>
      <c r="C13">
        <f t="shared" ca="1" si="2"/>
        <v>66.922444652324288</v>
      </c>
      <c r="D13">
        <f t="shared" ca="1" si="3"/>
        <v>146.1224446523243</v>
      </c>
      <c r="F13">
        <v>305</v>
      </c>
      <c r="G13">
        <v>0.55153659907022523</v>
      </c>
      <c r="H13">
        <v>55.181780698031005</v>
      </c>
      <c r="I13">
        <v>116.18178069803101</v>
      </c>
      <c r="U13">
        <v>8</v>
      </c>
      <c r="V13">
        <f t="shared" si="4"/>
        <v>53.333199999999998</v>
      </c>
      <c r="W13">
        <f t="shared" si="5"/>
        <v>-38.212620581057948</v>
      </c>
      <c r="X13">
        <f t="shared" si="6"/>
        <v>48.264509542399999</v>
      </c>
    </row>
    <row r="14" spans="1:24">
      <c r="A14" s="13">
        <f t="shared" ca="1" si="0"/>
        <v>761</v>
      </c>
      <c r="B14">
        <f t="shared" ca="1" si="1"/>
        <v>0.5262944278993783</v>
      </c>
      <c r="C14">
        <f t="shared" ca="1" si="2"/>
        <v>52.638326006144986</v>
      </c>
      <c r="D14">
        <f t="shared" ca="1" si="3"/>
        <v>204.838326006145</v>
      </c>
      <c r="F14">
        <v>27</v>
      </c>
      <c r="G14">
        <v>0.84528574621491059</v>
      </c>
      <c r="H14">
        <v>90.656877148084575</v>
      </c>
      <c r="I14">
        <v>96.056877148084581</v>
      </c>
      <c r="U14">
        <v>9</v>
      </c>
      <c r="V14">
        <f t="shared" si="4"/>
        <v>53.5276</v>
      </c>
      <c r="W14">
        <f t="shared" si="5"/>
        <v>-32.395669799096126</v>
      </c>
      <c r="X14">
        <f t="shared" si="6"/>
        <v>48.572325063400001</v>
      </c>
    </row>
    <row r="15" spans="1:24">
      <c r="A15" s="13">
        <f t="shared" ca="1" si="0"/>
        <v>79</v>
      </c>
      <c r="B15">
        <f t="shared" ca="1" si="1"/>
        <v>0.35348676510947397</v>
      </c>
      <c r="C15">
        <f t="shared" ca="1" si="2"/>
        <v>34.963047136356145</v>
      </c>
      <c r="D15">
        <f t="shared" ca="1" si="3"/>
        <v>50.76304713635615</v>
      </c>
      <c r="F15">
        <v>582</v>
      </c>
      <c r="G15">
        <v>0.61142999374396523</v>
      </c>
      <c r="H15">
        <v>61.321921545795483</v>
      </c>
      <c r="I15">
        <v>177.72192154579548</v>
      </c>
      <c r="U15">
        <v>10</v>
      </c>
      <c r="V15">
        <f t="shared" si="4"/>
        <v>53.722000000000001</v>
      </c>
      <c r="W15">
        <f t="shared" si="5"/>
        <v>-27.192230012303057</v>
      </c>
      <c r="X15">
        <f t="shared" si="6"/>
        <v>48.878993999999999</v>
      </c>
    </row>
    <row r="16" spans="1:24">
      <c r="A16" s="13">
        <f t="shared" ca="1" si="0"/>
        <v>116</v>
      </c>
      <c r="B16">
        <f t="shared" ca="1" si="1"/>
        <v>0.71421003853931475</v>
      </c>
      <c r="C16">
        <f t="shared" ca="1" si="2"/>
        <v>72.629047934706804</v>
      </c>
      <c r="D16">
        <f t="shared" ca="1" si="3"/>
        <v>95.829047934706807</v>
      </c>
      <c r="F16">
        <v>986</v>
      </c>
      <c r="G16">
        <v>2.488030975898825E-2</v>
      </c>
      <c r="H16">
        <v>-28.480640678452474</v>
      </c>
      <c r="I16">
        <v>168.71935932154753</v>
      </c>
      <c r="U16">
        <v>11</v>
      </c>
      <c r="V16">
        <f t="shared" si="4"/>
        <v>53.916399999999996</v>
      </c>
      <c r="W16">
        <f t="shared" si="5"/>
        <v>-22.485146162306862</v>
      </c>
      <c r="X16">
        <f t="shared" si="6"/>
        <v>49.184522215400001</v>
      </c>
    </row>
    <row r="17" spans="1:24">
      <c r="A17" s="13">
        <f t="shared" ca="1" si="0"/>
        <v>469</v>
      </c>
      <c r="B17">
        <f t="shared" ca="1" si="1"/>
        <v>0.84321382901002573</v>
      </c>
      <c r="C17">
        <f t="shared" ca="1" si="2"/>
        <v>90.310179335244868</v>
      </c>
      <c r="D17">
        <f t="shared" ca="1" si="3"/>
        <v>184.11017933524488</v>
      </c>
      <c r="F17">
        <v>217</v>
      </c>
      <c r="G17">
        <v>0.41124098682472843</v>
      </c>
      <c r="H17">
        <v>41.025845790808702</v>
      </c>
      <c r="I17">
        <v>84.425845790808708</v>
      </c>
      <c r="U17">
        <v>12</v>
      </c>
      <c r="V17">
        <f t="shared" si="4"/>
        <v>54.110799999999998</v>
      </c>
      <c r="W17">
        <f t="shared" si="5"/>
        <v>-18.187915286920017</v>
      </c>
      <c r="X17">
        <f t="shared" si="6"/>
        <v>49.488915558399995</v>
      </c>
    </row>
    <row r="18" spans="1:24">
      <c r="A18" s="13">
        <f t="shared" ca="1" si="0"/>
        <v>259</v>
      </c>
      <c r="B18">
        <f t="shared" ca="1" si="1"/>
        <v>0.6561906843924874</v>
      </c>
      <c r="C18">
        <f t="shared" ca="1" si="2"/>
        <v>66.083554385189231</v>
      </c>
      <c r="D18">
        <f t="shared" ca="1" si="3"/>
        <v>117.88355438518923</v>
      </c>
      <c r="F18">
        <v>571</v>
      </c>
      <c r="G18">
        <v>0.32437473919402748</v>
      </c>
      <c r="H18">
        <v>31.779995040200426</v>
      </c>
      <c r="I18">
        <v>145.97999504020044</v>
      </c>
      <c r="U18">
        <v>13</v>
      </c>
      <c r="V18">
        <f t="shared" si="4"/>
        <v>54.305199999999999</v>
      </c>
      <c r="W18">
        <f t="shared" si="5"/>
        <v>-14.234846083047074</v>
      </c>
      <c r="X18">
        <f t="shared" si="6"/>
        <v>49.792179863400001</v>
      </c>
    </row>
    <row r="19" spans="1:24">
      <c r="A19" s="13">
        <f t="shared" ca="1" si="0"/>
        <v>791</v>
      </c>
      <c r="B19">
        <f t="shared" ca="1" si="1"/>
        <v>0.69454448798227608</v>
      </c>
      <c r="C19">
        <f t="shared" ca="1" si="2"/>
        <v>70.350938420599874</v>
      </c>
      <c r="D19">
        <f t="shared" ca="1" si="3"/>
        <v>228.55093842059989</v>
      </c>
      <c r="F19">
        <v>306</v>
      </c>
      <c r="G19">
        <v>0.26175907369950357</v>
      </c>
      <c r="H19">
        <v>24.482732371876885</v>
      </c>
      <c r="I19">
        <v>85.682732371876881</v>
      </c>
      <c r="U19">
        <v>14</v>
      </c>
      <c r="V19">
        <f t="shared" si="4"/>
        <v>54.499600000000001</v>
      </c>
      <c r="W19">
        <f t="shared" si="5"/>
        <v>-10.57487566229122</v>
      </c>
      <c r="X19">
        <f t="shared" si="6"/>
        <v>50.094320950399997</v>
      </c>
    </row>
    <row r="20" spans="1:24">
      <c r="A20" s="13">
        <f t="shared" ca="1" si="0"/>
        <v>162</v>
      </c>
      <c r="B20">
        <f t="shared" ca="1" si="1"/>
        <v>0.49365662683732969</v>
      </c>
      <c r="C20">
        <f t="shared" ca="1" si="2"/>
        <v>49.363954056305225</v>
      </c>
      <c r="D20">
        <f t="shared" ca="1" si="3"/>
        <v>81.763954056305224</v>
      </c>
      <c r="F20">
        <v>844</v>
      </c>
      <c r="G20">
        <v>0.21217109094370623</v>
      </c>
      <c r="H20">
        <v>18.04357115544256</v>
      </c>
      <c r="I20">
        <v>186.84357115544256</v>
      </c>
      <c r="U20">
        <v>15</v>
      </c>
      <c r="V20">
        <f t="shared" si="4"/>
        <v>54.693999999999996</v>
      </c>
      <c r="W20">
        <f t="shared" si="5"/>
        <v>-7.16752471816514</v>
      </c>
      <c r="X20">
        <f t="shared" si="6"/>
        <v>50.395344625</v>
      </c>
    </row>
    <row r="21" spans="1:24">
      <c r="A21" s="13">
        <f t="shared" ca="1" si="0"/>
        <v>175</v>
      </c>
      <c r="B21">
        <f t="shared" ca="1" si="1"/>
        <v>0.42077627987222832</v>
      </c>
      <c r="C21">
        <f t="shared" ca="1" si="2"/>
        <v>42.003681335129471</v>
      </c>
      <c r="D21">
        <f t="shared" ca="1" si="3"/>
        <v>77.003681335129471</v>
      </c>
      <c r="F21">
        <v>235</v>
      </c>
      <c r="G21">
        <v>0.99585595736516008</v>
      </c>
      <c r="H21">
        <v>155.60411689327168</v>
      </c>
      <c r="I21">
        <v>202.60411689327168</v>
      </c>
      <c r="U21">
        <v>16</v>
      </c>
      <c r="V21">
        <f t="shared" si="4"/>
        <v>54.888399999999997</v>
      </c>
      <c r="W21">
        <f t="shared" si="5"/>
        <v>-3.980160774743922</v>
      </c>
      <c r="X21">
        <f t="shared" si="6"/>
        <v>50.6952566784</v>
      </c>
    </row>
    <row r="22" spans="1:24">
      <c r="A22" s="13">
        <f t="shared" ca="1" si="0"/>
        <v>401</v>
      </c>
      <c r="B22">
        <f t="shared" ca="1" si="1"/>
        <v>0.29400384422715831</v>
      </c>
      <c r="C22">
        <f t="shared" ca="1" si="2"/>
        <v>28.330983955932485</v>
      </c>
      <c r="D22">
        <f t="shared" ca="1" si="3"/>
        <v>108.53098395593248</v>
      </c>
      <c r="F22">
        <v>151</v>
      </c>
      <c r="G22">
        <v>0.50542271977198172</v>
      </c>
      <c r="H22">
        <v>50.543726452191599</v>
      </c>
      <c r="I22">
        <v>80.743726452191595</v>
      </c>
      <c r="U22">
        <v>17</v>
      </c>
      <c r="V22">
        <f t="shared" si="4"/>
        <v>55.082799999999999</v>
      </c>
      <c r="W22">
        <f t="shared" si="5"/>
        <v>-0.98609257709566123</v>
      </c>
      <c r="X22">
        <f t="shared" si="6"/>
        <v>50.994062887399998</v>
      </c>
    </row>
    <row r="23" spans="1:24">
      <c r="A23" s="13">
        <f t="shared" ca="1" si="0"/>
        <v>339</v>
      </c>
      <c r="B23">
        <f t="shared" ca="1" si="1"/>
        <v>0.86596700368014778</v>
      </c>
      <c r="C23">
        <f t="shared" ca="1" si="2"/>
        <v>94.30109414430359</v>
      </c>
      <c r="D23">
        <f t="shared" ca="1" si="3"/>
        <v>162.1010941443036</v>
      </c>
      <c r="F23">
        <v>26</v>
      </c>
      <c r="G23">
        <v>0.40406424276124009</v>
      </c>
      <c r="H23">
        <v>40.286355501730618</v>
      </c>
      <c r="I23">
        <v>45.486355501730621</v>
      </c>
      <c r="U23">
        <v>18</v>
      </c>
      <c r="V23">
        <f t="shared" si="4"/>
        <v>55.277200000000001</v>
      </c>
      <c r="W23">
        <f t="shared" si="5"/>
        <v>1.8367900072178713</v>
      </c>
      <c r="X23">
        <f t="shared" si="6"/>
        <v>51.291769014399996</v>
      </c>
    </row>
    <row r="24" spans="1:24">
      <c r="A24" s="13">
        <f t="shared" ca="1" si="0"/>
        <v>75</v>
      </c>
      <c r="B24">
        <f t="shared" ca="1" si="1"/>
        <v>0.5805241432987005</v>
      </c>
      <c r="C24">
        <f t="shared" ca="1" si="2"/>
        <v>58.129381790289251</v>
      </c>
      <c r="D24">
        <f t="shared" ca="1" si="3"/>
        <v>73.129381790289244</v>
      </c>
      <c r="F24">
        <v>931</v>
      </c>
      <c r="G24">
        <v>0.67386005141438077</v>
      </c>
      <c r="H24">
        <v>68.023887327612542</v>
      </c>
      <c r="I24">
        <v>254.22388732761254</v>
      </c>
      <c r="U24">
        <v>19</v>
      </c>
      <c r="V24">
        <f t="shared" si="4"/>
        <v>55.471599999999995</v>
      </c>
      <c r="W24">
        <f t="shared" si="5"/>
        <v>4.5070078640929978</v>
      </c>
      <c r="X24">
        <f t="shared" si="6"/>
        <v>51.5883808074</v>
      </c>
    </row>
    <row r="25" spans="1:24">
      <c r="A25" s="13">
        <f t="shared" ca="1" si="0"/>
        <v>438</v>
      </c>
      <c r="B25">
        <f t="shared" ca="1" si="1"/>
        <v>0.89996922847948202</v>
      </c>
      <c r="C25">
        <f t="shared" ca="1" si="2"/>
        <v>101.2550498909842</v>
      </c>
      <c r="D25">
        <f t="shared" ca="1" si="3"/>
        <v>188.85504989098422</v>
      </c>
      <c r="F25">
        <v>21</v>
      </c>
      <c r="G25">
        <v>0.17392282102180312</v>
      </c>
      <c r="H25">
        <v>12.448950533895704</v>
      </c>
      <c r="I25">
        <v>16.648950533895704</v>
      </c>
      <c r="U25">
        <v>20</v>
      </c>
      <c r="V25">
        <f t="shared" si="4"/>
        <v>55.665999999999997</v>
      </c>
      <c r="W25">
        <f t="shared" si="5"/>
        <v>7.0402297940109406</v>
      </c>
      <c r="X25">
        <f t="shared" si="6"/>
        <v>51.883904000000001</v>
      </c>
    </row>
    <row r="26" spans="1:24">
      <c r="A26" s="13">
        <f t="shared" ca="1" si="0"/>
        <v>45</v>
      </c>
      <c r="B26">
        <f t="shared" ca="1" si="1"/>
        <v>0.33031362322868374</v>
      </c>
      <c r="C26">
        <f t="shared" ca="1" si="2"/>
        <v>32.438107050094388</v>
      </c>
      <c r="D26">
        <f t="shared" ca="1" si="3"/>
        <v>41.438107050094388</v>
      </c>
      <c r="F26">
        <v>626</v>
      </c>
      <c r="G26">
        <v>0.48705918376541402</v>
      </c>
      <c r="H26">
        <v>48.7022597383082</v>
      </c>
      <c r="I26">
        <v>173.9022597383082</v>
      </c>
      <c r="U26">
        <v>21</v>
      </c>
      <c r="V26">
        <f t="shared" si="4"/>
        <v>55.860399999999998</v>
      </c>
      <c r="W26">
        <f t="shared" si="5"/>
        <v>9.4498296318467112</v>
      </c>
      <c r="X26">
        <f t="shared" si="6"/>
        <v>52.178344311399997</v>
      </c>
    </row>
    <row r="27" spans="1:24">
      <c r="A27" s="13">
        <f t="shared" ca="1" si="0"/>
        <v>505</v>
      </c>
      <c r="B27">
        <f t="shared" ca="1" si="1"/>
        <v>0.37487778758537738</v>
      </c>
      <c r="C27">
        <f t="shared" ca="1" si="2"/>
        <v>37.241533012525942</v>
      </c>
      <c r="D27">
        <f t="shared" ca="1" si="3"/>
        <v>138.24153301252593</v>
      </c>
      <c r="F27">
        <v>391</v>
      </c>
      <c r="G27">
        <v>0.39473126752177568</v>
      </c>
      <c r="H27">
        <v>39.319655764911168</v>
      </c>
      <c r="I27">
        <v>117.51965576491116</v>
      </c>
      <c r="U27">
        <v>22</v>
      </c>
      <c r="V27">
        <f t="shared" si="4"/>
        <v>56.0548</v>
      </c>
      <c r="W27">
        <f t="shared" si="5"/>
        <v>11.747313644007164</v>
      </c>
      <c r="X27">
        <f t="shared" si="6"/>
        <v>52.471707446399996</v>
      </c>
    </row>
    <row r="28" spans="1:24">
      <c r="A28" s="13">
        <f t="shared" ca="1" si="0"/>
        <v>478</v>
      </c>
      <c r="B28">
        <f t="shared" ca="1" si="1"/>
        <v>0.67024713468216579</v>
      </c>
      <c r="C28">
        <f t="shared" ca="1" si="2"/>
        <v>67.623827212799767</v>
      </c>
      <c r="D28">
        <f t="shared" ca="1" si="3"/>
        <v>163.22382721279979</v>
      </c>
      <c r="F28">
        <v>244</v>
      </c>
      <c r="G28">
        <v>9.6327716265285246E-2</v>
      </c>
      <c r="H28">
        <v>-2.11054971560052</v>
      </c>
      <c r="I28">
        <v>46.689450284399484</v>
      </c>
      <c r="U28">
        <v>23</v>
      </c>
      <c r="V28">
        <f t="shared" si="4"/>
        <v>56.249200000000002</v>
      </c>
      <c r="W28">
        <f t="shared" si="5"/>
        <v>13.942652842092912</v>
      </c>
      <c r="X28">
        <f t="shared" si="6"/>
        <v>52.763999095399996</v>
      </c>
    </row>
    <row r="29" spans="1:24">
      <c r="A29" s="13">
        <f t="shared" ca="1" si="0"/>
        <v>225</v>
      </c>
      <c r="B29">
        <f t="shared" ca="1" si="1"/>
        <v>0.6482643828756689</v>
      </c>
      <c r="C29">
        <f t="shared" ca="1" si="2"/>
        <v>65.225554818236049</v>
      </c>
      <c r="D29">
        <f t="shared" ca="1" si="3"/>
        <v>110.22555481823605</v>
      </c>
      <c r="F29">
        <v>792</v>
      </c>
      <c r="G29">
        <v>0.58930544495066139</v>
      </c>
      <c r="H29">
        <v>59.030347502278694</v>
      </c>
      <c r="I29">
        <v>217.43034750227869</v>
      </c>
      <c r="U29">
        <v>24</v>
      </c>
      <c r="V29">
        <f t="shared" si="4"/>
        <v>56.443599999999996</v>
      </c>
      <c r="W29">
        <f t="shared" si="5"/>
        <v>16.044544519394009</v>
      </c>
      <c r="X29">
        <f t="shared" si="6"/>
        <v>53.055224934400002</v>
      </c>
    </row>
    <row r="30" spans="1:24">
      <c r="A30" s="13">
        <f t="shared" ca="1" si="0"/>
        <v>201</v>
      </c>
      <c r="B30">
        <f t="shared" ca="1" si="1"/>
        <v>0.27560026262892268</v>
      </c>
      <c r="C30">
        <f t="shared" ca="1" si="2"/>
        <v>26.16151476286236</v>
      </c>
      <c r="D30">
        <f t="shared" ca="1" si="3"/>
        <v>66.361514762862356</v>
      </c>
      <c r="F30">
        <v>468</v>
      </c>
      <c r="G30">
        <v>0.99389724752366959</v>
      </c>
      <c r="H30">
        <v>150.24585851604067</v>
      </c>
      <c r="I30">
        <v>243.84585851604066</v>
      </c>
      <c r="U30">
        <v>25</v>
      </c>
      <c r="V30">
        <f t="shared" si="4"/>
        <v>56.637999999999998</v>
      </c>
      <c r="W30">
        <f t="shared" si="5"/>
        <v>18.060620362765832</v>
      </c>
      <c r="X30">
        <f t="shared" si="6"/>
        <v>53.345390625</v>
      </c>
    </row>
    <row r="31" spans="1:24">
      <c r="A31" s="13">
        <f t="shared" ca="1" si="0"/>
        <v>709</v>
      </c>
      <c r="B31">
        <f t="shared" ca="1" si="1"/>
        <v>0.28901684435276742</v>
      </c>
      <c r="C31">
        <f t="shared" ca="1" si="2"/>
        <v>27.749632840043787</v>
      </c>
      <c r="D31">
        <f t="shared" ca="1" si="3"/>
        <v>169.54963284004378</v>
      </c>
      <c r="F31">
        <v>16</v>
      </c>
      <c r="G31">
        <v>0.40038758809301134</v>
      </c>
      <c r="H31">
        <v>39.906239741581658</v>
      </c>
      <c r="I31">
        <v>43.10623974158166</v>
      </c>
      <c r="U31">
        <v>26</v>
      </c>
      <c r="V31">
        <f t="shared" si="4"/>
        <v>56.8324</v>
      </c>
      <c r="W31">
        <f t="shared" si="5"/>
        <v>19.997613723266937</v>
      </c>
      <c r="X31">
        <f t="shared" si="6"/>
        <v>53.634501814399997</v>
      </c>
    </row>
    <row r="32" spans="1:24">
      <c r="A32" s="13">
        <f t="shared" ca="1" si="0"/>
        <v>73</v>
      </c>
      <c r="B32">
        <f t="shared" ca="1" si="1"/>
        <v>2.3077653851545366E-2</v>
      </c>
      <c r="C32">
        <f t="shared" ca="1" si="2"/>
        <v>-29.75880930346284</v>
      </c>
      <c r="D32">
        <f t="shared" ca="1" si="3"/>
        <v>-15.158809303462839</v>
      </c>
      <c r="F32">
        <v>784</v>
      </c>
      <c r="G32">
        <v>0.55332927527966735</v>
      </c>
      <c r="H32">
        <v>55.36309200443327</v>
      </c>
      <c r="I32">
        <v>212.16309200443328</v>
      </c>
      <c r="U32">
        <v>27</v>
      </c>
      <c r="V32">
        <f t="shared" si="4"/>
        <v>57.026800000000001</v>
      </c>
      <c r="W32">
        <f t="shared" si="5"/>
        <v>21.861495301355802</v>
      </c>
      <c r="X32">
        <f t="shared" si="6"/>
        <v>53.922564135399995</v>
      </c>
    </row>
    <row r="33" spans="1:24">
      <c r="A33" s="13">
        <f t="shared" ca="1" si="0"/>
        <v>979</v>
      </c>
      <c r="B33">
        <f t="shared" ca="1" si="1"/>
        <v>0.51431612295852491</v>
      </c>
      <c r="C33">
        <f t="shared" ca="1" si="2"/>
        <v>51.435716156393575</v>
      </c>
      <c r="D33">
        <f t="shared" ca="1" si="3"/>
        <v>247.23571615639358</v>
      </c>
      <c r="F33">
        <v>994</v>
      </c>
      <c r="G33">
        <v>0.55877417353877468</v>
      </c>
      <c r="H33">
        <v>55.914481276057124</v>
      </c>
      <c r="I33">
        <v>254.71448127605714</v>
      </c>
      <c r="U33">
        <v>28</v>
      </c>
      <c r="V33">
        <f t="shared" si="4"/>
        <v>57.221199999999996</v>
      </c>
      <c r="W33">
        <f t="shared" si="5"/>
        <v>23.657584144022792</v>
      </c>
      <c r="X33">
        <f t="shared" si="6"/>
        <v>54.209583206399998</v>
      </c>
    </row>
    <row r="34" spans="1:24">
      <c r="A34" s="13">
        <f t="shared" ca="1" si="0"/>
        <v>577</v>
      </c>
      <c r="B34">
        <f t="shared" ca="1" si="1"/>
        <v>0.2126651725581834</v>
      </c>
      <c r="C34">
        <f t="shared" ca="1" si="2"/>
        <v>18.111687198543255</v>
      </c>
      <c r="D34">
        <f t="shared" ca="1" si="3"/>
        <v>133.51168719854326</v>
      </c>
      <c r="F34">
        <v>598</v>
      </c>
      <c r="G34">
        <v>0.59556248644923837</v>
      </c>
      <c r="H34">
        <v>59.675102985892167</v>
      </c>
      <c r="I34">
        <v>179.27510298589218</v>
      </c>
      <c r="U34">
        <v>29</v>
      </c>
      <c r="V34">
        <f t="shared" si="4"/>
        <v>57.415599999999998</v>
      </c>
      <c r="W34">
        <f t="shared" si="5"/>
        <v>25.390639155542004</v>
      </c>
      <c r="X34">
        <f t="shared" si="6"/>
        <v>54.495564631400001</v>
      </c>
    </row>
    <row r="35" spans="1:24">
      <c r="A35" s="13">
        <f t="shared" ca="1" si="0"/>
        <v>27</v>
      </c>
      <c r="B35">
        <f t="shared" ca="1" si="1"/>
        <v>0.92737118366967741</v>
      </c>
      <c r="C35">
        <f t="shared" ca="1" si="2"/>
        <v>108.25953909363498</v>
      </c>
      <c r="D35">
        <f t="shared" ca="1" si="3"/>
        <v>113.65953909363499</v>
      </c>
      <c r="F35">
        <v>544</v>
      </c>
      <c r="G35">
        <v>0.13878444224020581</v>
      </c>
      <c r="H35">
        <v>6.5681263736683988</v>
      </c>
      <c r="I35">
        <v>115.36812637366842</v>
      </c>
      <c r="U35">
        <v>30</v>
      </c>
      <c r="V35">
        <f t="shared" si="4"/>
        <v>57.61</v>
      </c>
      <c r="W35">
        <f t="shared" si="5"/>
        <v>27.064935088148872</v>
      </c>
      <c r="X35">
        <f t="shared" si="6"/>
        <v>54.780513999999997</v>
      </c>
    </row>
    <row r="36" spans="1:24">
      <c r="A36" s="13">
        <f t="shared" ca="1" si="0"/>
        <v>19</v>
      </c>
      <c r="B36">
        <f t="shared" ca="1" si="1"/>
        <v>0.54162591253249492</v>
      </c>
      <c r="C36">
        <f t="shared" ca="1" si="2"/>
        <v>54.181229598411313</v>
      </c>
      <c r="D36">
        <f t="shared" ca="1" si="3"/>
        <v>57.981229598411311</v>
      </c>
      <c r="F36">
        <v>6</v>
      </c>
      <c r="G36">
        <v>0.81334975911705687</v>
      </c>
      <c r="H36">
        <v>85.612323345464105</v>
      </c>
      <c r="I36">
        <v>86.812323345464108</v>
      </c>
      <c r="U36">
        <v>31</v>
      </c>
      <c r="V36">
        <f t="shared" si="4"/>
        <v>57.804400000000001</v>
      </c>
      <c r="W36">
        <f t="shared" si="5"/>
        <v>28.684326067907932</v>
      </c>
      <c r="X36">
        <f t="shared" si="6"/>
        <v>55.064436887399999</v>
      </c>
    </row>
    <row r="37" spans="1:24">
      <c r="A37" s="13">
        <f t="shared" ca="1" si="0"/>
        <v>845</v>
      </c>
      <c r="B37">
        <f t="shared" ca="1" si="1"/>
        <v>0.94198268307842625</v>
      </c>
      <c r="C37">
        <f t="shared" ca="1" si="2"/>
        <v>112.86550182740919</v>
      </c>
      <c r="D37">
        <f t="shared" ca="1" si="3"/>
        <v>281.86550182740916</v>
      </c>
      <c r="F37">
        <v>425</v>
      </c>
      <c r="G37">
        <v>0.39072184726480919</v>
      </c>
      <c r="H37">
        <v>38.902474162875976</v>
      </c>
      <c r="I37">
        <v>123.90247416287598</v>
      </c>
      <c r="U37">
        <v>32</v>
      </c>
      <c r="V37">
        <f t="shared" si="4"/>
        <v>57.998799999999996</v>
      </c>
      <c r="W37">
        <f t="shared" si="5"/>
        <v>30.252299031570089</v>
      </c>
      <c r="X37">
        <f t="shared" si="6"/>
        <v>55.3473388544</v>
      </c>
    </row>
    <row r="38" spans="1:24">
      <c r="A38" s="13">
        <f t="shared" ca="1" si="0"/>
        <v>5</v>
      </c>
      <c r="B38">
        <f t="shared" ca="1" si="1"/>
        <v>0.57530181438441808</v>
      </c>
      <c r="C38">
        <f t="shared" ca="1" si="2"/>
        <v>57.595546786692196</v>
      </c>
      <c r="D38">
        <f t="shared" ca="1" si="3"/>
        <v>58.595546786692196</v>
      </c>
      <c r="F38">
        <v>258</v>
      </c>
      <c r="G38">
        <v>0.96021096928666227</v>
      </c>
      <c r="H38">
        <v>120.12558078348805</v>
      </c>
      <c r="I38">
        <v>171.72558078348806</v>
      </c>
      <c r="U38">
        <v>33</v>
      </c>
      <c r="V38">
        <f t="shared" si="4"/>
        <v>58.193199999999997</v>
      </c>
      <c r="W38">
        <f t="shared" si="5"/>
        <v>31.772018938145067</v>
      </c>
      <c r="X38">
        <f t="shared" si="6"/>
        <v>55.629225447400003</v>
      </c>
    </row>
    <row r="39" spans="1:24">
      <c r="A39" s="13">
        <f t="shared" ca="1" si="0"/>
        <v>285</v>
      </c>
      <c r="B39">
        <f t="shared" ca="1" si="1"/>
        <v>5.2891714337772067E-2</v>
      </c>
      <c r="C39">
        <f t="shared" ca="1" si="2"/>
        <v>-14.697583055552158</v>
      </c>
      <c r="D39">
        <f t="shared" ca="1" si="3"/>
        <v>42.302416944447842</v>
      </c>
      <c r="F39">
        <v>845</v>
      </c>
      <c r="G39">
        <v>0.28057025897106558</v>
      </c>
      <c r="H39">
        <v>26.754068571075571</v>
      </c>
      <c r="I39">
        <v>195.75406857107558</v>
      </c>
      <c r="U39">
        <v>34</v>
      </c>
      <c r="V39">
        <f t="shared" si="4"/>
        <v>58.387599999999999</v>
      </c>
      <c r="W39">
        <f t="shared" si="5"/>
        <v>33.246367229218379</v>
      </c>
      <c r="X39">
        <f t="shared" si="6"/>
        <v>55.910102198399997</v>
      </c>
    </row>
    <row r="40" spans="1:24">
      <c r="A40" s="13">
        <f t="shared" ca="1" si="0"/>
        <v>200</v>
      </c>
      <c r="B40">
        <f t="shared" ca="1" si="1"/>
        <v>0.29660604281987135</v>
      </c>
      <c r="C40">
        <f t="shared" ca="1" si="2"/>
        <v>28.632515561018263</v>
      </c>
      <c r="D40">
        <f t="shared" ca="1" si="3"/>
        <v>68.632515561018266</v>
      </c>
      <c r="F40">
        <v>853</v>
      </c>
      <c r="G40">
        <v>0.32816993433590735</v>
      </c>
      <c r="H40">
        <v>32.20111334066312</v>
      </c>
      <c r="I40">
        <v>202.80111334066314</v>
      </c>
      <c r="U40">
        <v>35</v>
      </c>
      <c r="V40">
        <f t="shared" si="4"/>
        <v>58.582000000000001</v>
      </c>
      <c r="W40">
        <f t="shared" si="5"/>
        <v>34.677974712777683</v>
      </c>
      <c r="X40">
        <f t="shared" si="6"/>
        <v>56.189974624999998</v>
      </c>
    </row>
    <row r="41" spans="1:24">
      <c r="A41" s="13">
        <f t="shared" ca="1" si="0"/>
        <v>320</v>
      </c>
      <c r="B41">
        <f t="shared" ca="1" si="1"/>
        <v>0.82587882549312441</v>
      </c>
      <c r="C41">
        <f t="shared" ca="1" si="2"/>
        <v>87.520160425731234</v>
      </c>
      <c r="D41">
        <f t="shared" ca="1" si="3"/>
        <v>151.52016042573123</v>
      </c>
      <c r="F41">
        <v>307</v>
      </c>
      <c r="G41">
        <v>0.25349765932124113</v>
      </c>
      <c r="H41">
        <v>23.45905904749273</v>
      </c>
      <c r="I41">
        <v>84.859059047492735</v>
      </c>
      <c r="U41">
        <v>36</v>
      </c>
      <c r="V41">
        <f t="shared" si="4"/>
        <v>58.776399999999995</v>
      </c>
      <c r="W41">
        <f t="shared" si="5"/>
        <v>36.069249813531911</v>
      </c>
      <c r="X41">
        <f t="shared" si="6"/>
        <v>56.468848230399999</v>
      </c>
    </row>
    <row r="42" spans="1:24">
      <c r="A42" s="13">
        <f t="shared" ca="1" si="0"/>
        <v>739</v>
      </c>
      <c r="B42">
        <f t="shared" ca="1" si="1"/>
        <v>0.83437374906942996</v>
      </c>
      <c r="C42">
        <f t="shared" ca="1" si="2"/>
        <v>88.863765367144012</v>
      </c>
      <c r="D42">
        <f t="shared" ca="1" si="3"/>
        <v>236.66376536714404</v>
      </c>
      <c r="F42">
        <v>315</v>
      </c>
      <c r="G42">
        <v>0.42230307687007007</v>
      </c>
      <c r="H42">
        <v>42.159794954247694</v>
      </c>
      <c r="I42">
        <v>105.1597949542477</v>
      </c>
      <c r="U42">
        <v>37</v>
      </c>
      <c r="V42">
        <f t="shared" si="4"/>
        <v>58.970799999999997</v>
      </c>
      <c r="W42">
        <f t="shared" si="5"/>
        <v>37.422402951760319</v>
      </c>
      <c r="X42">
        <f t="shared" si="6"/>
        <v>56.7467285034</v>
      </c>
    </row>
    <row r="43" spans="1:24">
      <c r="A43" s="13">
        <f t="shared" ca="1" si="0"/>
        <v>66</v>
      </c>
      <c r="B43">
        <f t="shared" ca="1" si="1"/>
        <v>0.63443439871165197</v>
      </c>
      <c r="C43">
        <f t="shared" ca="1" si="2"/>
        <v>63.744846758126627</v>
      </c>
      <c r="D43">
        <f t="shared" ca="1" si="3"/>
        <v>76.94484675812663</v>
      </c>
      <c r="F43">
        <v>853</v>
      </c>
      <c r="G43">
        <v>0.42806922701990979</v>
      </c>
      <c r="H43">
        <v>42.74832351534328</v>
      </c>
      <c r="I43">
        <v>213.34832351534331</v>
      </c>
      <c r="U43">
        <v>38</v>
      </c>
      <c r="V43">
        <f t="shared" si="4"/>
        <v>59.165199999999999</v>
      </c>
      <c r="W43">
        <f t="shared" si="5"/>
        <v>38.739467670407009</v>
      </c>
      <c r="X43">
        <f t="shared" si="6"/>
        <v>57.023620918399999</v>
      </c>
    </row>
    <row r="44" spans="1:24">
      <c r="A44" s="13">
        <f t="shared" ca="1" si="0"/>
        <v>184</v>
      </c>
      <c r="B44">
        <f t="shared" ca="1" si="1"/>
        <v>0.29778349092340828</v>
      </c>
      <c r="C44">
        <f t="shared" ca="1" si="2"/>
        <v>28.768554180165133</v>
      </c>
      <c r="D44">
        <f t="shared" ca="1" si="3"/>
        <v>65.568554180165137</v>
      </c>
      <c r="F44">
        <v>137</v>
      </c>
      <c r="G44">
        <v>0.45121263247393573</v>
      </c>
      <c r="H44">
        <v>45.09607124558476</v>
      </c>
      <c r="I44">
        <v>72.496071245584758</v>
      </c>
      <c r="U44">
        <v>39</v>
      </c>
      <c r="V44">
        <f t="shared" si="4"/>
        <v>59.3596</v>
      </c>
      <c r="W44">
        <f t="shared" si="5"/>
        <v>40.02231901740484</v>
      </c>
      <c r="X44">
        <f t="shared" si="6"/>
        <v>57.2995309354</v>
      </c>
    </row>
    <row r="45" spans="1:24">
      <c r="A45" s="13">
        <f t="shared" ca="1" si="0"/>
        <v>243</v>
      </c>
      <c r="B45">
        <f t="shared" ca="1" si="1"/>
        <v>0.27564856548592842</v>
      </c>
      <c r="C45">
        <f t="shared" ca="1" si="2"/>
        <v>26.167298764478979</v>
      </c>
      <c r="D45">
        <f t="shared" ca="1" si="3"/>
        <v>74.76729876447898</v>
      </c>
      <c r="F45">
        <v>777</v>
      </c>
      <c r="G45">
        <v>0.56806733851815816</v>
      </c>
      <c r="H45">
        <v>56.858235015293907</v>
      </c>
      <c r="I45">
        <v>212.25823501529391</v>
      </c>
      <c r="U45">
        <v>40</v>
      </c>
      <c r="V45">
        <f t="shared" si="4"/>
        <v>59.554000000000002</v>
      </c>
      <c r="W45">
        <f t="shared" si="5"/>
        <v>41.272689600324981</v>
      </c>
      <c r="X45">
        <f t="shared" si="6"/>
        <v>57.574463999999999</v>
      </c>
    </row>
    <row r="46" spans="1:24">
      <c r="A46" s="13">
        <f t="shared" ca="1" si="0"/>
        <v>378</v>
      </c>
      <c r="B46">
        <f t="shared" ca="1" si="1"/>
        <v>0.25982289428519945</v>
      </c>
      <c r="C46">
        <f t="shared" ca="1" si="2"/>
        <v>24.244339661881924</v>
      </c>
      <c r="D46">
        <f t="shared" ca="1" si="3"/>
        <v>99.844339661881932</v>
      </c>
      <c r="F46">
        <v>834</v>
      </c>
      <c r="G46">
        <v>0.3918533842101608</v>
      </c>
      <c r="H46">
        <v>39.020331334382362</v>
      </c>
      <c r="I46">
        <v>205.82033133438239</v>
      </c>
      <c r="U46">
        <v>41</v>
      </c>
      <c r="V46">
        <f t="shared" si="4"/>
        <v>59.748399999999997</v>
      </c>
      <c r="W46">
        <f t="shared" si="5"/>
        <v>42.492183658325672</v>
      </c>
      <c r="X46">
        <f t="shared" si="6"/>
        <v>57.848425543399998</v>
      </c>
    </row>
    <row r="47" spans="1:24">
      <c r="A47" s="13">
        <f t="shared" ca="1" si="0"/>
        <v>218</v>
      </c>
      <c r="B47">
        <f t="shared" ca="1" si="1"/>
        <v>0.43609172172154897</v>
      </c>
      <c r="C47">
        <f t="shared" ca="1" si="2"/>
        <v>43.564572920065103</v>
      </c>
      <c r="D47">
        <f t="shared" ca="1" si="3"/>
        <v>87.164572920065098</v>
      </c>
      <c r="F47">
        <v>95</v>
      </c>
      <c r="G47">
        <v>0.66567202248338164</v>
      </c>
      <c r="H47">
        <v>67.119734379392298</v>
      </c>
      <c r="I47">
        <v>86.119734379392298</v>
      </c>
      <c r="U47">
        <v>42</v>
      </c>
      <c r="V47">
        <f t="shared" si="4"/>
        <v>59.942799999999998</v>
      </c>
      <c r="W47">
        <f t="shared" si="5"/>
        <v>43.682289438160723</v>
      </c>
      <c r="X47">
        <f t="shared" si="6"/>
        <v>58.121420982399997</v>
      </c>
    </row>
    <row r="48" spans="1:24">
      <c r="A48" s="13">
        <f t="shared" ca="1" si="0"/>
        <v>691</v>
      </c>
      <c r="B48">
        <f t="shared" ca="1" si="1"/>
        <v>0.14035285156371302</v>
      </c>
      <c r="C48">
        <f t="shared" ca="1" si="2"/>
        <v>6.8505842816611562</v>
      </c>
      <c r="D48">
        <f t="shared" ca="1" si="3"/>
        <v>145.05058428166117</v>
      </c>
      <c r="F48">
        <v>456</v>
      </c>
      <c r="G48">
        <v>0.19715122911047422</v>
      </c>
      <c r="H48">
        <v>15.926368021826704</v>
      </c>
      <c r="I48">
        <v>107.12636802182671</v>
      </c>
      <c r="U48">
        <v>43</v>
      </c>
      <c r="V48">
        <f t="shared" si="4"/>
        <v>60.1372</v>
      </c>
      <c r="W48">
        <f t="shared" si="5"/>
        <v>44.844390113757981</v>
      </c>
      <c r="X48">
        <f t="shared" si="6"/>
        <v>58.393455719400002</v>
      </c>
    </row>
    <row r="49" spans="1:24">
      <c r="A49" s="13">
        <f t="shared" ca="1" si="0"/>
        <v>609</v>
      </c>
      <c r="B49">
        <f t="shared" ca="1" si="1"/>
        <v>0.66823393174063173</v>
      </c>
      <c r="C49">
        <f t="shared" ca="1" si="2"/>
        <v>67.401669267786815</v>
      </c>
      <c r="D49">
        <f t="shared" ca="1" si="3"/>
        <v>189.20166926778683</v>
      </c>
      <c r="F49">
        <v>812</v>
      </c>
      <c r="G49">
        <v>0.75323266980524017</v>
      </c>
      <c r="H49">
        <v>77.387910555553105</v>
      </c>
      <c r="I49">
        <v>239.78791055555311</v>
      </c>
      <c r="U49">
        <v>44</v>
      </c>
      <c r="V49">
        <f t="shared" si="4"/>
        <v>60.331599999999995</v>
      </c>
      <c r="W49">
        <f t="shared" si="5"/>
        <v>45.979773450321176</v>
      </c>
      <c r="X49">
        <f t="shared" si="6"/>
        <v>58.664535142399998</v>
      </c>
    </row>
    <row r="50" spans="1:24">
      <c r="A50" s="13">
        <f t="shared" ca="1" si="0"/>
        <v>460</v>
      </c>
      <c r="B50">
        <f t="shared" ca="1" si="1"/>
        <v>0.47631120256107184</v>
      </c>
      <c r="C50">
        <f t="shared" ca="1" si="2"/>
        <v>47.62344214700623</v>
      </c>
      <c r="D50">
        <f t="shared" ca="1" si="3"/>
        <v>139.62344214700624</v>
      </c>
      <c r="F50">
        <v>465</v>
      </c>
      <c r="G50">
        <v>0.35330813044455855</v>
      </c>
      <c r="H50">
        <v>34.943823219345191</v>
      </c>
      <c r="I50">
        <v>127.94382321934519</v>
      </c>
      <c r="U50">
        <v>45</v>
      </c>
      <c r="V50">
        <f t="shared" si="4"/>
        <v>60.525999999999996</v>
      </c>
      <c r="W50">
        <f t="shared" si="5"/>
        <v>47.089640382286774</v>
      </c>
      <c r="X50">
        <f t="shared" si="6"/>
        <v>58.934664624999996</v>
      </c>
    </row>
    <row r="51" spans="1:24">
      <c r="A51" s="13">
        <f t="shared" ca="1" si="0"/>
        <v>200</v>
      </c>
      <c r="B51">
        <f t="shared" ca="1" si="1"/>
        <v>0.18344050795147493</v>
      </c>
      <c r="C51">
        <f t="shared" ca="1" si="2"/>
        <v>13.90675647650847</v>
      </c>
      <c r="D51">
        <f t="shared" ca="1" si="3"/>
        <v>53.90675647650847</v>
      </c>
      <c r="F51">
        <v>594</v>
      </c>
      <c r="G51">
        <v>0.82492327144877708</v>
      </c>
      <c r="H51">
        <v>87.371667028394427</v>
      </c>
      <c r="I51">
        <v>206.17166702839444</v>
      </c>
      <c r="U51">
        <v>46</v>
      </c>
      <c r="V51">
        <f t="shared" si="4"/>
        <v>60.720399999999998</v>
      </c>
      <c r="W51">
        <f t="shared" si="5"/>
        <v>48.175112648406952</v>
      </c>
      <c r="X51">
        <f t="shared" si="6"/>
        <v>59.203849526399999</v>
      </c>
    </row>
    <row r="52" spans="1:24">
      <c r="A52" s="13">
        <f t="shared" ca="1" si="0"/>
        <v>766</v>
      </c>
      <c r="B52">
        <f t="shared" ca="1" si="1"/>
        <v>0.44039505049963057</v>
      </c>
      <c r="C52">
        <f t="shared" ca="1" si="2"/>
        <v>44.001292117280123</v>
      </c>
      <c r="D52">
        <f t="shared" ca="1" si="3"/>
        <v>197.20129211728013</v>
      </c>
      <c r="F52">
        <v>565</v>
      </c>
      <c r="G52">
        <v>0.81330675485816184</v>
      </c>
      <c r="H52">
        <v>85.60591491239515</v>
      </c>
      <c r="I52">
        <v>198.60591491239515</v>
      </c>
      <c r="U52">
        <v>47</v>
      </c>
      <c r="V52">
        <f t="shared" si="4"/>
        <v>60.9148</v>
      </c>
      <c r="W52">
        <f t="shared" si="5"/>
        <v>49.237239605654651</v>
      </c>
      <c r="X52">
        <f t="shared" si="6"/>
        <v>59.472095191400001</v>
      </c>
    </row>
    <row r="53" spans="1:24">
      <c r="A53" s="13">
        <f t="shared" ca="1" si="0"/>
        <v>910</v>
      </c>
      <c r="B53">
        <f t="shared" ca="1" si="1"/>
        <v>0.9541203861754447</v>
      </c>
      <c r="C53">
        <f t="shared" ca="1" si="2"/>
        <v>117.44759620376119</v>
      </c>
      <c r="D53">
        <f t="shared" ca="1" si="3"/>
        <v>299.44759620376118</v>
      </c>
      <c r="F53">
        <v>919</v>
      </c>
      <c r="G53">
        <v>0.68005259570852872</v>
      </c>
      <c r="H53">
        <v>68.713835175685887</v>
      </c>
      <c r="I53">
        <v>252.5138351756859</v>
      </c>
      <c r="U53">
        <v>48</v>
      </c>
      <c r="V53">
        <f t="shared" si="4"/>
        <v>61.109200000000001</v>
      </c>
      <c r="W53">
        <f t="shared" si="5"/>
        <v>50.27700432570802</v>
      </c>
      <c r="X53">
        <f t="shared" si="6"/>
        <v>59.739406950399996</v>
      </c>
    </row>
    <row r="54" spans="1:24">
      <c r="A54" s="13">
        <f t="shared" ca="1" si="0"/>
        <v>19</v>
      </c>
      <c r="B54">
        <f t="shared" ca="1" si="1"/>
        <v>0.59246328456800224</v>
      </c>
      <c r="C54">
        <f t="shared" ca="1" si="2"/>
        <v>59.355442644586191</v>
      </c>
      <c r="D54">
        <f t="shared" ca="1" si="3"/>
        <v>63.155442644586188</v>
      </c>
      <c r="F54">
        <v>748</v>
      </c>
      <c r="G54">
        <v>0.47790530458047786</v>
      </c>
      <c r="H54">
        <v>47.783538740809036</v>
      </c>
      <c r="I54">
        <v>197.38353874080903</v>
      </c>
      <c r="U54">
        <v>49</v>
      </c>
      <c r="V54">
        <f t="shared" si="4"/>
        <v>61.303599999999996</v>
      </c>
      <c r="W54">
        <f t="shared" si="5"/>
        <v>51.295329062789506</v>
      </c>
      <c r="X54">
        <f t="shared" si="6"/>
        <v>60.005790119399997</v>
      </c>
    </row>
    <row r="55" spans="1:24">
      <c r="A55" s="13">
        <f t="shared" ca="1" si="0"/>
        <v>831</v>
      </c>
      <c r="B55">
        <f t="shared" ca="1" si="1"/>
        <v>0.58944388487192201</v>
      </c>
      <c r="C55">
        <f t="shared" ca="1" si="2"/>
        <v>59.044587045886487</v>
      </c>
      <c r="D55">
        <f t="shared" ca="1" si="3"/>
        <v>225.2445870458865</v>
      </c>
      <c r="F55">
        <v>896</v>
      </c>
      <c r="G55">
        <v>0.79361393906832145</v>
      </c>
      <c r="H55">
        <v>82.761001988881688</v>
      </c>
      <c r="I55">
        <v>261.96100198888172</v>
      </c>
      <c r="U55">
        <v>50</v>
      </c>
      <c r="V55">
        <f t="shared" si="4"/>
        <v>61.497999999999998</v>
      </c>
      <c r="W55">
        <f t="shared" si="5"/>
        <v>52.293080169079843</v>
      </c>
      <c r="X55">
        <f t="shared" si="6"/>
        <v>60.271249999999995</v>
      </c>
    </row>
    <row r="56" spans="1:24">
      <c r="A56" s="13">
        <f t="shared" ca="1" si="0"/>
        <v>887</v>
      </c>
      <c r="B56">
        <f t="shared" ca="1" si="1"/>
        <v>0.76761713790424735</v>
      </c>
      <c r="C56">
        <f t="shared" ca="1" si="2"/>
        <v>79.240879415039984</v>
      </c>
      <c r="D56">
        <f t="shared" ca="1" si="3"/>
        <v>256.64087941503999</v>
      </c>
      <c r="F56">
        <v>447</v>
      </c>
      <c r="G56">
        <v>0.24257655448058557</v>
      </c>
      <c r="H56">
        <v>22.07845947305551</v>
      </c>
      <c r="I56">
        <v>111.47845947305552</v>
      </c>
      <c r="U56">
        <v>51</v>
      </c>
      <c r="V56">
        <f t="shared" si="4"/>
        <v>61.692399999999999</v>
      </c>
      <c r="W56">
        <f t="shared" si="5"/>
        <v>53.271072523356281</v>
      </c>
      <c r="X56">
        <f t="shared" si="6"/>
        <v>60.535791879400001</v>
      </c>
    </row>
    <row r="57" spans="1:24">
      <c r="A57" s="13">
        <f t="shared" ca="1" si="0"/>
        <v>482</v>
      </c>
      <c r="B57">
        <f t="shared" ca="1" si="1"/>
        <v>0.29196274501037645</v>
      </c>
      <c r="C57">
        <f t="shared" ca="1" si="2"/>
        <v>28.09360625669413</v>
      </c>
      <c r="D57">
        <f t="shared" ca="1" si="3"/>
        <v>124.49360625669414</v>
      </c>
      <c r="F57">
        <v>959</v>
      </c>
      <c r="G57">
        <v>0.409380469444524</v>
      </c>
      <c r="H57">
        <v>40.834442922339079</v>
      </c>
      <c r="I57">
        <v>232.63444292233908</v>
      </c>
      <c r="U57">
        <v>52</v>
      </c>
      <c r="V57">
        <f t="shared" si="4"/>
        <v>61.886799999999994</v>
      </c>
      <c r="W57">
        <f t="shared" si="5"/>
        <v>54.230073529580977</v>
      </c>
      <c r="X57">
        <f t="shared" si="6"/>
        <v>60.799421030399998</v>
      </c>
    </row>
    <row r="58" spans="1:24">
      <c r="A58" s="13">
        <f t="shared" ca="1" si="0"/>
        <v>102</v>
      </c>
      <c r="B58">
        <f t="shared" ca="1" si="1"/>
        <v>0.91533927633404155</v>
      </c>
      <c r="C58">
        <f t="shared" ca="1" si="2"/>
        <v>104.97549579329836</v>
      </c>
      <c r="D58">
        <f t="shared" ca="1" si="3"/>
        <v>125.37549579329837</v>
      </c>
      <c r="F58">
        <v>404</v>
      </c>
      <c r="G58">
        <v>0.54013100050507379</v>
      </c>
      <c r="H58">
        <v>54.030550234452761</v>
      </c>
      <c r="I58">
        <v>134.83055023445277</v>
      </c>
      <c r="U58">
        <v>53</v>
      </c>
      <c r="V58">
        <f t="shared" si="4"/>
        <v>62.081199999999995</v>
      </c>
      <c r="W58">
        <f t="shared" si="5"/>
        <v>55.170806734598642</v>
      </c>
      <c r="X58">
        <f t="shared" si="6"/>
        <v>61.0621427114</v>
      </c>
    </row>
    <row r="59" spans="1:24">
      <c r="A59" s="13">
        <f t="shared" ca="1" si="0"/>
        <v>979</v>
      </c>
      <c r="B59">
        <f t="shared" ca="1" si="1"/>
        <v>0.64492611922330689</v>
      </c>
      <c r="C59">
        <f t="shared" ca="1" si="2"/>
        <v>64.866305927776381</v>
      </c>
      <c r="D59">
        <f t="shared" ca="1" si="3"/>
        <v>260.66630592777642</v>
      </c>
      <c r="F59">
        <v>972</v>
      </c>
      <c r="G59">
        <v>8.7412352014508365E-2</v>
      </c>
      <c r="H59">
        <v>-4.2745251823800032</v>
      </c>
      <c r="I59">
        <v>190.12547481761999</v>
      </c>
      <c r="U59">
        <v>54</v>
      </c>
      <c r="V59">
        <f t="shared" si="4"/>
        <v>62.275599999999997</v>
      </c>
      <c r="W59">
        <f t="shared" si="5"/>
        <v>56.093955107669842</v>
      </c>
      <c r="X59">
        <f t="shared" si="6"/>
        <v>61.323962166400001</v>
      </c>
    </row>
    <row r="60" spans="1:24">
      <c r="A60" s="13">
        <f t="shared" ca="1" si="0"/>
        <v>734</v>
      </c>
      <c r="B60">
        <f t="shared" ca="1" si="1"/>
        <v>0.75242825404536928</v>
      </c>
      <c r="C60">
        <f t="shared" ca="1" si="2"/>
        <v>77.286038921010203</v>
      </c>
      <c r="D60">
        <f t="shared" ca="1" si="3"/>
        <v>224.08603892101021</v>
      </c>
      <c r="F60">
        <v>803</v>
      </c>
      <c r="G60">
        <v>0.97937603996001965</v>
      </c>
      <c r="H60">
        <v>131.64116989399614</v>
      </c>
      <c r="I60">
        <v>292.24116989399613</v>
      </c>
      <c r="U60">
        <v>55</v>
      </c>
      <c r="V60">
        <f t="shared" si="4"/>
        <v>62.47</v>
      </c>
      <c r="W60">
        <f t="shared" si="5"/>
        <v>57.000164019076067</v>
      </c>
      <c r="X60">
        <f t="shared" si="6"/>
        <v>61.584884625000001</v>
      </c>
    </row>
    <row r="61" spans="1:24">
      <c r="A61" s="13">
        <f t="shared" ca="1" si="0"/>
        <v>39</v>
      </c>
      <c r="B61">
        <f t="shared" ca="1" si="1"/>
        <v>0.84819974304732337</v>
      </c>
      <c r="C61">
        <f t="shared" ca="1" si="2"/>
        <v>91.149715240201544</v>
      </c>
      <c r="D61">
        <f t="shared" ca="1" si="3"/>
        <v>98.949715240201542</v>
      </c>
      <c r="F61">
        <v>601</v>
      </c>
      <c r="G61">
        <v>0.57569108534314783</v>
      </c>
      <c r="H61">
        <v>57.635290899112661</v>
      </c>
      <c r="I61">
        <v>177.83529089911266</v>
      </c>
      <c r="U61">
        <v>56</v>
      </c>
      <c r="V61">
        <f t="shared" si="4"/>
        <v>62.664400000000001</v>
      </c>
      <c r="W61">
        <f t="shared" si="5"/>
        <v>57.890043950336832</v>
      </c>
      <c r="X61">
        <f t="shared" si="6"/>
        <v>61.844915302399997</v>
      </c>
    </row>
    <row r="62" spans="1:24">
      <c r="A62" s="13">
        <f t="shared" ca="1" si="0"/>
        <v>256</v>
      </c>
      <c r="B62">
        <f t="shared" ca="1" si="1"/>
        <v>0.93701549543451157</v>
      </c>
      <c r="C62">
        <f t="shared" ca="1" si="2"/>
        <v>111.20771263102111</v>
      </c>
      <c r="D62">
        <f t="shared" ca="1" si="3"/>
        <v>162.40771263102113</v>
      </c>
      <c r="F62">
        <v>643</v>
      </c>
      <c r="G62">
        <v>5.9238817368074348E-2</v>
      </c>
      <c r="H62">
        <v>-12.447819271818844</v>
      </c>
      <c r="I62">
        <v>116.15218072818115</v>
      </c>
      <c r="U62">
        <v>57</v>
      </c>
      <c r="V62">
        <f t="shared" si="4"/>
        <v>62.858800000000002</v>
      </c>
      <c r="W62">
        <f t="shared" si="5"/>
        <v>58.76417296454494</v>
      </c>
      <c r="X62">
        <f t="shared" si="6"/>
        <v>62.104059399400001</v>
      </c>
    </row>
    <row r="63" spans="1:24">
      <c r="A63" s="13">
        <f t="shared" ca="1" si="0"/>
        <v>286</v>
      </c>
      <c r="B63">
        <f t="shared" ca="1" si="1"/>
        <v>0.48285794632518786</v>
      </c>
      <c r="C63">
        <f t="shared" ca="1" si="2"/>
        <v>48.280720508772177</v>
      </c>
      <c r="D63">
        <f t="shared" ca="1" si="3"/>
        <v>105.48072050877218</v>
      </c>
      <c r="F63">
        <v>675</v>
      </c>
      <c r="G63">
        <v>0.71410167510169953</v>
      </c>
      <c r="H63">
        <v>72.616298507165851</v>
      </c>
      <c r="I63">
        <v>207.61629850716585</v>
      </c>
      <c r="U63">
        <v>58</v>
      </c>
      <c r="V63">
        <f t="shared" si="4"/>
        <v>63.053199999999997</v>
      </c>
      <c r="W63">
        <f t="shared" si="5"/>
        <v>59.623098961856016</v>
      </c>
      <c r="X63">
        <f t="shared" si="6"/>
        <v>62.3623221024</v>
      </c>
    </row>
    <row r="64" spans="1:24">
      <c r="A64" s="13">
        <f t="shared" ca="1" si="0"/>
        <v>578</v>
      </c>
      <c r="B64">
        <f t="shared" ca="1" si="1"/>
        <v>0.77232813712661186</v>
      </c>
      <c r="C64">
        <f t="shared" ca="1" si="2"/>
        <v>79.861437839342599</v>
      </c>
      <c r="D64">
        <f t="shared" ca="1" si="3"/>
        <v>195.46143783934261</v>
      </c>
      <c r="F64">
        <v>752</v>
      </c>
      <c r="G64">
        <v>0.94523205889750606</v>
      </c>
      <c r="H64">
        <v>114.01130813284669</v>
      </c>
      <c r="I64">
        <v>264.41130813284667</v>
      </c>
      <c r="U64">
        <v>59</v>
      </c>
      <c r="V64">
        <f t="shared" si="4"/>
        <v>63.247599999999998</v>
      </c>
      <c r="W64">
        <f t="shared" si="5"/>
        <v>60.467341742171783</v>
      </c>
      <c r="X64">
        <f t="shared" si="6"/>
        <v>62.619708583399998</v>
      </c>
    </row>
    <row r="65" spans="1:24">
      <c r="A65" s="13">
        <f t="shared" ca="1" si="0"/>
        <v>183</v>
      </c>
      <c r="B65">
        <f t="shared" ca="1" si="1"/>
        <v>0.96995684576848462</v>
      </c>
      <c r="C65">
        <f t="shared" ca="1" si="2"/>
        <v>125.2063902522309</v>
      </c>
      <c r="D65">
        <f t="shared" ca="1" si="3"/>
        <v>161.8063902522309</v>
      </c>
      <c r="F65">
        <v>743</v>
      </c>
      <c r="G65">
        <v>0.16969070629275296</v>
      </c>
      <c r="H65">
        <v>11.784471486416358</v>
      </c>
      <c r="I65">
        <v>160.38447148641634</v>
      </c>
      <c r="U65">
        <v>60</v>
      </c>
      <c r="V65">
        <f t="shared" si="4"/>
        <v>63.442</v>
      </c>
      <c r="W65">
        <f t="shared" si="5"/>
        <v>61.297394894462883</v>
      </c>
      <c r="X65">
        <f t="shared" si="6"/>
        <v>62.876224000000001</v>
      </c>
    </row>
    <row r="66" spans="1:24">
      <c r="A66" s="13">
        <f t="shared" ca="1" si="0"/>
        <v>192</v>
      </c>
      <c r="B66">
        <f t="shared" ca="1" si="1"/>
        <v>0.8490684253153481</v>
      </c>
      <c r="C66">
        <f t="shared" ca="1" si="2"/>
        <v>91.297847073579419</v>
      </c>
      <c r="D66">
        <f t="shared" ca="1" si="3"/>
        <v>129.69784707357942</v>
      </c>
      <c r="F66">
        <v>168</v>
      </c>
      <c r="G66">
        <v>0.46781569988651961</v>
      </c>
      <c r="H66">
        <v>46.769528593312167</v>
      </c>
      <c r="I66">
        <v>80.369528593312168</v>
      </c>
      <c r="U66">
        <v>61</v>
      </c>
      <c r="V66">
        <f t="shared" si="4"/>
        <v>63.636399999999995</v>
      </c>
      <c r="W66">
        <f t="shared" si="5"/>
        <v>62.113727529927331</v>
      </c>
      <c r="X66">
        <f t="shared" si="6"/>
        <v>63.131873495400001</v>
      </c>
    </row>
    <row r="67" spans="1:24">
      <c r="A67" s="13">
        <f t="shared" ca="1" si="0"/>
        <v>699</v>
      </c>
      <c r="B67">
        <f t="shared" ca="1" si="1"/>
        <v>0.71466926986092605</v>
      </c>
      <c r="C67">
        <f t="shared" ca="1" si="2"/>
        <v>72.683104033168121</v>
      </c>
      <c r="D67">
        <f t="shared" ca="1" si="3"/>
        <v>212.48310403316813</v>
      </c>
      <c r="F67">
        <v>474</v>
      </c>
      <c r="G67">
        <v>0.20065985354369309</v>
      </c>
      <c r="H67">
        <v>16.429334974173841</v>
      </c>
      <c r="I67">
        <v>111.22933497417385</v>
      </c>
      <c r="U67">
        <v>62</v>
      </c>
      <c r="V67">
        <f t="shared" si="4"/>
        <v>63.830799999999996</v>
      </c>
      <c r="W67">
        <f t="shared" si="5"/>
        <v>62.916785874221944</v>
      </c>
      <c r="X67">
        <f t="shared" si="6"/>
        <v>63.386662198400003</v>
      </c>
    </row>
    <row r="68" spans="1:24">
      <c r="A68" s="13">
        <f t="shared" ca="1" si="0"/>
        <v>703</v>
      </c>
      <c r="B68">
        <f t="shared" ca="1" si="1"/>
        <v>0.60880011819952706</v>
      </c>
      <c r="C68">
        <f t="shared" ca="1" si="2"/>
        <v>61.047723635543448</v>
      </c>
      <c r="D68">
        <f t="shared" ca="1" si="3"/>
        <v>201.64772363554346</v>
      </c>
      <c r="F68">
        <v>287</v>
      </c>
      <c r="G68">
        <v>0.89825026501905048</v>
      </c>
      <c r="H68">
        <v>100.86577867304213</v>
      </c>
      <c r="I68">
        <v>158.26577867304212</v>
      </c>
      <c r="U68">
        <v>63</v>
      </c>
      <c r="V68">
        <f t="shared" si="4"/>
        <v>64.025199999999998</v>
      </c>
      <c r="W68">
        <f t="shared" si="5"/>
        <v>63.706994732298625</v>
      </c>
      <c r="X68">
        <f t="shared" si="6"/>
        <v>63.640595223399998</v>
      </c>
    </row>
    <row r="69" spans="1:24">
      <c r="A69" s="13">
        <f t="shared" ca="1" si="0"/>
        <v>321</v>
      </c>
      <c r="B69">
        <f t="shared" ca="1" si="1"/>
        <v>0.48835891688720645</v>
      </c>
      <c r="C69">
        <f t="shared" ca="1" si="2"/>
        <v>48.832639589987792</v>
      </c>
      <c r="D69">
        <f t="shared" ca="1" si="3"/>
        <v>113.0326395899878</v>
      </c>
      <c r="F69">
        <v>369</v>
      </c>
      <c r="G69">
        <v>0.6471089466295874</v>
      </c>
      <c r="H69">
        <v>65.101074425277304</v>
      </c>
      <c r="I69">
        <v>138.9010744252773</v>
      </c>
      <c r="U69">
        <v>64</v>
      </c>
      <c r="V69">
        <f t="shared" si="4"/>
        <v>64.2196</v>
      </c>
      <c r="W69">
        <f t="shared" si="5"/>
        <v>64.484758837884101</v>
      </c>
      <c r="X69">
        <f t="shared" si="6"/>
        <v>63.893677670399995</v>
      </c>
    </row>
    <row r="70" spans="1:24">
      <c r="A70" s="13">
        <f t="shared" ca="1" si="0"/>
        <v>626</v>
      </c>
      <c r="B70">
        <f t="shared" ca="1" si="1"/>
        <v>0.14113008132533633</v>
      </c>
      <c r="C70">
        <f t="shared" ca="1" si="2"/>
        <v>6.9897629460776685</v>
      </c>
      <c r="D70">
        <f t="shared" ca="1" si="3"/>
        <v>132.18976294607768</v>
      </c>
      <c r="F70">
        <v>990</v>
      </c>
      <c r="G70">
        <v>0.30597306883370556</v>
      </c>
      <c r="H70">
        <v>29.708102577897229</v>
      </c>
      <c r="I70">
        <v>227.70810257789722</v>
      </c>
      <c r="U70">
        <v>65</v>
      </c>
      <c r="V70">
        <f t="shared" si="4"/>
        <v>64.414000000000001</v>
      </c>
      <c r="W70">
        <f t="shared" si="5"/>
        <v>65.250464098335812</v>
      </c>
      <c r="X70">
        <f t="shared" si="6"/>
        <v>64.145914625000003</v>
      </c>
    </row>
    <row r="71" spans="1:24">
      <c r="A71" s="13">
        <f t="shared" ref="A71:A134" ca="1" si="7">RANDBETWEEN(0,1000)</f>
        <v>568</v>
      </c>
      <c r="B71">
        <f t="shared" ref="B71:B134" ca="1" si="8">RAND()</f>
        <v>0.74820920983881156</v>
      </c>
      <c r="C71">
        <f t="shared" ref="C71:C134" ca="1" si="9">_xlfn.NORM.INV(B71,50,40)</f>
        <v>76.754601140659645</v>
      </c>
      <c r="D71">
        <f t="shared" ref="D71:D114" ca="1" si="10">0.2*A71+C71</f>
        <v>190.35460114065967</v>
      </c>
      <c r="F71">
        <v>980</v>
      </c>
      <c r="G71">
        <v>0.11360856744718428</v>
      </c>
      <c r="H71">
        <v>1.697660478856335</v>
      </c>
      <c r="I71">
        <v>197.69766047885633</v>
      </c>
      <c r="U71">
        <v>66</v>
      </c>
      <c r="V71">
        <f t="shared" ref="V71:V134" si="11">0.1944*U71+51.778</f>
        <v>64.608400000000003</v>
      </c>
      <c r="W71">
        <f t="shared" ref="W71:W134" si="12">49.387*LN(U71)-140.91</f>
        <v>66.004478744459078</v>
      </c>
      <c r="X71">
        <f t="shared" ref="X71:X134" si="13">-0.0000000006*U71^4+0.000001*U71^3-0.0006*U71^2+0.3178*U71+45.76</f>
        <v>64.397311158400001</v>
      </c>
    </row>
    <row r="72" spans="1:24">
      <c r="A72" s="13">
        <f t="shared" ca="1" si="7"/>
        <v>958</v>
      </c>
      <c r="B72">
        <f t="shared" ca="1" si="8"/>
        <v>0.46634666019641835</v>
      </c>
      <c r="C72">
        <f t="shared" ca="1" si="9"/>
        <v>46.621731607967526</v>
      </c>
      <c r="D72">
        <f t="shared" ca="1" si="10"/>
        <v>238.22173160796754</v>
      </c>
      <c r="F72">
        <v>722</v>
      </c>
      <c r="G72">
        <v>0.35582182232904269</v>
      </c>
      <c r="H72">
        <v>35.214018977870445</v>
      </c>
      <c r="I72">
        <v>179.61401897787044</v>
      </c>
      <c r="U72">
        <v>67</v>
      </c>
      <c r="V72">
        <f t="shared" si="11"/>
        <v>64.802799999999991</v>
      </c>
      <c r="W72">
        <f t="shared" si="12"/>
        <v>66.747154393861621</v>
      </c>
      <c r="X72">
        <f t="shared" si="13"/>
        <v>64.647872327399995</v>
      </c>
    </row>
    <row r="73" spans="1:24">
      <c r="A73" s="13">
        <f t="shared" ca="1" si="7"/>
        <v>463</v>
      </c>
      <c r="B73">
        <f t="shared" ca="1" si="8"/>
        <v>0.64425042412582978</v>
      </c>
      <c r="C73">
        <f t="shared" ca="1" si="9"/>
        <v>64.793737297161812</v>
      </c>
      <c r="D73">
        <f t="shared" ca="1" si="10"/>
        <v>157.39373729716181</v>
      </c>
      <c r="F73">
        <v>645</v>
      </c>
      <c r="G73">
        <v>0.8786726322463726</v>
      </c>
      <c r="H73">
        <v>96.735079278387289</v>
      </c>
      <c r="I73">
        <v>225.73507927838727</v>
      </c>
      <c r="U73">
        <v>68</v>
      </c>
      <c r="V73">
        <f t="shared" si="11"/>
        <v>64.997199999999992</v>
      </c>
      <c r="W73">
        <f t="shared" si="12"/>
        <v>67.47882703553239</v>
      </c>
      <c r="X73">
        <f t="shared" si="13"/>
        <v>64.897603174400004</v>
      </c>
    </row>
    <row r="74" spans="1:24">
      <c r="A74" s="13">
        <f t="shared" ca="1" si="7"/>
        <v>540</v>
      </c>
      <c r="B74">
        <f t="shared" ca="1" si="8"/>
        <v>0.58228370255696771</v>
      </c>
      <c r="C74">
        <f t="shared" ca="1" si="9"/>
        <v>58.309568678927725</v>
      </c>
      <c r="D74">
        <f t="shared" ca="1" si="10"/>
        <v>166.30956867892772</v>
      </c>
      <c r="F74">
        <v>840</v>
      </c>
      <c r="G74">
        <v>0.67547217523144543</v>
      </c>
      <c r="H74">
        <v>68.202979615822954</v>
      </c>
      <c r="I74">
        <v>236.20297961582295</v>
      </c>
      <c r="U74">
        <v>69</v>
      </c>
      <c r="V74">
        <f t="shared" si="11"/>
        <v>65.191599999999994</v>
      </c>
      <c r="W74">
        <f t="shared" si="12"/>
        <v>68.199817942544882</v>
      </c>
      <c r="X74">
        <f t="shared" si="13"/>
        <v>65.146508727400004</v>
      </c>
    </row>
    <row r="75" spans="1:24">
      <c r="A75" s="13">
        <f t="shared" ca="1" si="7"/>
        <v>908</v>
      </c>
      <c r="B75">
        <f t="shared" ca="1" si="8"/>
        <v>0.19122621269418261</v>
      </c>
      <c r="C75">
        <f t="shared" ca="1" si="9"/>
        <v>15.06453842628234</v>
      </c>
      <c r="D75">
        <f t="shared" ca="1" si="10"/>
        <v>196.66453842628238</v>
      </c>
      <c r="F75">
        <v>564</v>
      </c>
      <c r="G75">
        <v>0.16000636266242663</v>
      </c>
      <c r="H75">
        <v>10.222730667939814</v>
      </c>
      <c r="I75">
        <v>123.02273066793983</v>
      </c>
      <c r="U75">
        <v>70</v>
      </c>
      <c r="V75">
        <f t="shared" si="11"/>
        <v>65.385999999999996</v>
      </c>
      <c r="W75">
        <f t="shared" si="12"/>
        <v>68.910434519091723</v>
      </c>
      <c r="X75">
        <f t="shared" si="13"/>
        <v>65.394593999999998</v>
      </c>
    </row>
    <row r="76" spans="1:24">
      <c r="A76" s="13">
        <f t="shared" ca="1" si="7"/>
        <v>828</v>
      </c>
      <c r="B76">
        <f t="shared" ca="1" si="8"/>
        <v>0.29941742974299457</v>
      </c>
      <c r="C76">
        <f t="shared" ca="1" si="9"/>
        <v>28.956928700959637</v>
      </c>
      <c r="D76">
        <f t="shared" ca="1" si="10"/>
        <v>194.55692870095965</v>
      </c>
      <c r="F76">
        <v>833</v>
      </c>
      <c r="G76">
        <v>0.85871054174185613</v>
      </c>
      <c r="H76">
        <v>92.981761677282933</v>
      </c>
      <c r="I76">
        <v>259.58176167728294</v>
      </c>
      <c r="U76">
        <v>71</v>
      </c>
      <c r="V76">
        <f t="shared" si="11"/>
        <v>65.580399999999997</v>
      </c>
      <c r="W76">
        <f t="shared" si="12"/>
        <v>69.610971087439452</v>
      </c>
      <c r="X76">
        <f t="shared" si="13"/>
        <v>65.641863991400001</v>
      </c>
    </row>
    <row r="77" spans="1:24">
      <c r="A77" s="13">
        <f t="shared" ca="1" si="7"/>
        <v>505</v>
      </c>
      <c r="B77">
        <f t="shared" ca="1" si="8"/>
        <v>0.8448792769170147</v>
      </c>
      <c r="C77">
        <f t="shared" ca="1" si="9"/>
        <v>90.58862144257165</v>
      </c>
      <c r="D77">
        <f t="shared" ca="1" si="10"/>
        <v>191.58862144257165</v>
      </c>
      <c r="F77">
        <v>833</v>
      </c>
      <c r="G77">
        <v>0.89859584583056518</v>
      </c>
      <c r="H77">
        <v>100.94365073448452</v>
      </c>
      <c r="I77">
        <v>267.54365073448457</v>
      </c>
      <c r="U77">
        <v>72</v>
      </c>
      <c r="V77">
        <f t="shared" si="11"/>
        <v>65.774799999999999</v>
      </c>
      <c r="W77">
        <f t="shared" si="12"/>
        <v>70.301709619845923</v>
      </c>
      <c r="X77">
        <f t="shared" si="13"/>
        <v>65.8883236864</v>
      </c>
    </row>
    <row r="78" spans="1:24">
      <c r="A78" s="13">
        <f t="shared" ca="1" si="7"/>
        <v>721</v>
      </c>
      <c r="B78">
        <f t="shared" ca="1" si="8"/>
        <v>0.783156760414358</v>
      </c>
      <c r="C78">
        <f t="shared" ca="1" si="9"/>
        <v>81.315956296210885</v>
      </c>
      <c r="D78">
        <f t="shared" ca="1" si="10"/>
        <v>225.5159562962109</v>
      </c>
      <c r="F78">
        <v>695</v>
      </c>
      <c r="G78">
        <v>0.59021311408595167</v>
      </c>
      <c r="H78">
        <v>59.123728749100351</v>
      </c>
      <c r="I78">
        <v>198.12372874910034</v>
      </c>
      <c r="U78">
        <v>73</v>
      </c>
      <c r="V78">
        <f t="shared" si="11"/>
        <v>65.969200000000001</v>
      </c>
      <c r="W78">
        <f t="shared" si="12"/>
        <v>70.982920419995594</v>
      </c>
      <c r="X78">
        <f t="shared" si="13"/>
        <v>66.133978055400007</v>
      </c>
    </row>
    <row r="79" spans="1:24">
      <c r="A79" s="13">
        <f t="shared" ca="1" si="7"/>
        <v>633</v>
      </c>
      <c r="B79">
        <f t="shared" ca="1" si="8"/>
        <v>0.7449569751431242</v>
      </c>
      <c r="C79">
        <f t="shared" ca="1" si="9"/>
        <v>76.348148426739328</v>
      </c>
      <c r="D79">
        <f t="shared" ca="1" si="10"/>
        <v>202.94814842673935</v>
      </c>
      <c r="F79">
        <v>907</v>
      </c>
      <c r="G79">
        <v>0.40464122859713691</v>
      </c>
      <c r="H79">
        <v>40.345927513478969</v>
      </c>
      <c r="I79">
        <v>221.74592751347899</v>
      </c>
      <c r="U79">
        <v>74</v>
      </c>
      <c r="V79">
        <f t="shared" si="11"/>
        <v>66.163600000000002</v>
      </c>
      <c r="W79">
        <f t="shared" si="12"/>
        <v>71.654862758074358</v>
      </c>
      <c r="X79">
        <f t="shared" si="13"/>
        <v>66.378832054399993</v>
      </c>
    </row>
    <row r="80" spans="1:24">
      <c r="A80" s="13">
        <f t="shared" ca="1" si="7"/>
        <v>135</v>
      </c>
      <c r="B80">
        <f t="shared" ca="1" si="8"/>
        <v>0.94824681085251039</v>
      </c>
      <c r="C80">
        <f t="shared" ca="1" si="9"/>
        <v>115.12349157632724</v>
      </c>
      <c r="D80">
        <f t="shared" ca="1" si="10"/>
        <v>142.12349157632724</v>
      </c>
      <c r="F80">
        <v>88</v>
      </c>
      <c r="G80">
        <v>0.92461602852315838</v>
      </c>
      <c r="H80">
        <v>107.47296931335913</v>
      </c>
      <c r="I80">
        <v>125.07296931335912</v>
      </c>
      <c r="U80">
        <v>75</v>
      </c>
      <c r="V80">
        <f t="shared" si="11"/>
        <v>66.358000000000004</v>
      </c>
      <c r="W80">
        <f t="shared" si="12"/>
        <v>72.317785463217746</v>
      </c>
      <c r="X80">
        <f t="shared" si="13"/>
        <v>66.622890624999997</v>
      </c>
    </row>
    <row r="81" spans="1:24">
      <c r="A81" s="13">
        <f t="shared" ca="1" si="7"/>
        <v>441</v>
      </c>
      <c r="B81">
        <f t="shared" ca="1" si="8"/>
        <v>0.50234906569427917</v>
      </c>
      <c r="C81">
        <f t="shared" ca="1" si="9"/>
        <v>50.235530740564862</v>
      </c>
      <c r="D81">
        <f t="shared" ca="1" si="10"/>
        <v>138.43553074056487</v>
      </c>
      <c r="F81">
        <v>985</v>
      </c>
      <c r="G81">
        <v>0.44203520178185907</v>
      </c>
      <c r="H81">
        <v>44.167550453608861</v>
      </c>
      <c r="I81">
        <v>241.16755045360887</v>
      </c>
      <c r="U81">
        <v>76</v>
      </c>
      <c r="V81">
        <f t="shared" si="11"/>
        <v>66.552400000000006</v>
      </c>
      <c r="W81">
        <f t="shared" si="12"/>
        <v>72.971927476721049</v>
      </c>
      <c r="X81">
        <f t="shared" si="13"/>
        <v>66.866158694399999</v>
      </c>
    </row>
    <row r="82" spans="1:24">
      <c r="A82" s="13">
        <f t="shared" ca="1" si="7"/>
        <v>0</v>
      </c>
      <c r="B82">
        <f t="shared" ca="1" si="8"/>
        <v>0.87086459339278988</v>
      </c>
      <c r="C82">
        <f t="shared" ca="1" si="9"/>
        <v>95.219504694920801</v>
      </c>
      <c r="D82">
        <f t="shared" ca="1" si="10"/>
        <v>95.219504694920801</v>
      </c>
      <c r="F82">
        <v>112</v>
      </c>
      <c r="G82">
        <v>0.91051157448622067</v>
      </c>
      <c r="H82">
        <v>103.75647926811068</v>
      </c>
      <c r="I82">
        <v>126.15647926811069</v>
      </c>
      <c r="U82">
        <v>77</v>
      </c>
      <c r="V82">
        <f t="shared" si="11"/>
        <v>66.746799999999993</v>
      </c>
      <c r="W82">
        <f t="shared" si="12"/>
        <v>73.61751836908789</v>
      </c>
      <c r="X82">
        <f t="shared" si="13"/>
        <v>67.108641175399995</v>
      </c>
    </row>
    <row r="83" spans="1:24">
      <c r="A83" s="13">
        <f t="shared" ca="1" si="7"/>
        <v>974</v>
      </c>
      <c r="B83">
        <f t="shared" ca="1" si="8"/>
        <v>0.61731719412494324</v>
      </c>
      <c r="C83">
        <f t="shared" ca="1" si="9"/>
        <v>61.937691824827766</v>
      </c>
      <c r="D83">
        <f t="shared" ca="1" si="10"/>
        <v>256.73769182482778</v>
      </c>
      <c r="F83">
        <v>708</v>
      </c>
      <c r="G83">
        <v>0.79448206198230609</v>
      </c>
      <c r="H83">
        <v>82.882883105781985</v>
      </c>
      <c r="I83">
        <v>224.48288310578198</v>
      </c>
      <c r="U83">
        <v>78</v>
      </c>
      <c r="V83">
        <f t="shared" si="11"/>
        <v>66.941199999999995</v>
      </c>
      <c r="W83">
        <f t="shared" si="12"/>
        <v>74.25477882371888</v>
      </c>
      <c r="X83">
        <f t="shared" si="13"/>
        <v>67.350342966400007</v>
      </c>
    </row>
    <row r="84" spans="1:24">
      <c r="A84" s="13">
        <f t="shared" ca="1" si="7"/>
        <v>863</v>
      </c>
      <c r="B84">
        <f t="shared" ca="1" si="8"/>
        <v>0.29159798289603212</v>
      </c>
      <c r="C84">
        <f t="shared" ca="1" si="9"/>
        <v>28.051103671759083</v>
      </c>
      <c r="D84">
        <f t="shared" ca="1" si="10"/>
        <v>200.6511036717591</v>
      </c>
      <c r="F84">
        <v>356</v>
      </c>
      <c r="G84">
        <v>0.17497121356697642</v>
      </c>
      <c r="H84">
        <v>12.611961220250606</v>
      </c>
      <c r="I84">
        <v>83.811961220250609</v>
      </c>
      <c r="U84">
        <v>79</v>
      </c>
      <c r="V84">
        <f t="shared" si="11"/>
        <v>67.135599999999997</v>
      </c>
      <c r="W84">
        <f t="shared" si="12"/>
        <v>74.883921089788799</v>
      </c>
      <c r="X84">
        <f t="shared" si="13"/>
        <v>67.591268951399996</v>
      </c>
    </row>
    <row r="85" spans="1:24">
      <c r="A85" s="13">
        <f t="shared" ca="1" si="7"/>
        <v>277</v>
      </c>
      <c r="B85">
        <f t="shared" ca="1" si="8"/>
        <v>0.70608188844538056</v>
      </c>
      <c r="C85">
        <f t="shared" ca="1" si="9"/>
        <v>71.678971267002879</v>
      </c>
      <c r="D85">
        <f t="shared" ca="1" si="10"/>
        <v>127.07897126700288</v>
      </c>
      <c r="F85">
        <v>57</v>
      </c>
      <c r="G85">
        <v>0.24998317367900569</v>
      </c>
      <c r="H85">
        <v>23.01829194785439</v>
      </c>
      <c r="I85">
        <v>34.418291947854392</v>
      </c>
      <c r="U85">
        <v>80</v>
      </c>
      <c r="V85">
        <f t="shared" si="11"/>
        <v>67.33</v>
      </c>
      <c r="W85">
        <f t="shared" si="12"/>
        <v>75.505149406638964</v>
      </c>
      <c r="X85">
        <f t="shared" si="13"/>
        <v>67.831423999999998</v>
      </c>
    </row>
    <row r="86" spans="1:24">
      <c r="A86" s="13">
        <f t="shared" ca="1" si="7"/>
        <v>333</v>
      </c>
      <c r="B86">
        <f t="shared" ca="1" si="8"/>
        <v>0.98525641719961754</v>
      </c>
      <c r="C86">
        <f t="shared" ca="1" si="9"/>
        <v>137.07646301504747</v>
      </c>
      <c r="D86">
        <f t="shared" ca="1" si="10"/>
        <v>203.67646301504749</v>
      </c>
      <c r="F86">
        <v>239</v>
      </c>
      <c r="G86">
        <v>0.24257438348832916</v>
      </c>
      <c r="H86">
        <v>22.078181747443924</v>
      </c>
      <c r="I86">
        <v>69.878181747443932</v>
      </c>
      <c r="U86">
        <v>81</v>
      </c>
      <c r="V86">
        <f t="shared" si="11"/>
        <v>67.5244</v>
      </c>
      <c r="W86">
        <f t="shared" si="12"/>
        <v>76.118660401807745</v>
      </c>
      <c r="X86">
        <f t="shared" si="13"/>
        <v>68.070812967400002</v>
      </c>
    </row>
    <row r="87" spans="1:24">
      <c r="A87" s="13">
        <f t="shared" ca="1" si="7"/>
        <v>169</v>
      </c>
      <c r="B87">
        <f t="shared" ca="1" si="8"/>
        <v>0.34050976710536951</v>
      </c>
      <c r="C87">
        <f t="shared" ca="1" si="9"/>
        <v>33.557108740953076</v>
      </c>
      <c r="D87">
        <f t="shared" ca="1" si="10"/>
        <v>67.35710874095308</v>
      </c>
      <c r="F87">
        <v>394</v>
      </c>
      <c r="G87">
        <v>0.92255022940691311</v>
      </c>
      <c r="H87">
        <v>106.89746444431819</v>
      </c>
      <c r="I87">
        <v>185.6974644443182</v>
      </c>
      <c r="U87">
        <v>82</v>
      </c>
      <c r="V87">
        <f t="shared" si="11"/>
        <v>67.718800000000002</v>
      </c>
      <c r="W87">
        <f t="shared" si="12"/>
        <v>76.724643464639684</v>
      </c>
      <c r="X87">
        <f t="shared" si="13"/>
        <v>68.309440694399996</v>
      </c>
    </row>
    <row r="88" spans="1:24">
      <c r="A88" s="13">
        <f t="shared" ca="1" si="7"/>
        <v>732</v>
      </c>
      <c r="B88">
        <f t="shared" ca="1" si="8"/>
        <v>0.30787710205026109</v>
      </c>
      <c r="C88">
        <f t="shared" ca="1" si="9"/>
        <v>29.924929047614661</v>
      </c>
      <c r="D88">
        <f t="shared" ca="1" si="10"/>
        <v>176.32492904761466</v>
      </c>
      <c r="F88">
        <v>102</v>
      </c>
      <c r="G88">
        <v>0.54406773527667229</v>
      </c>
      <c r="H88">
        <v>54.427481295339916</v>
      </c>
      <c r="I88">
        <v>74.827481295339922</v>
      </c>
      <c r="U88">
        <v>83</v>
      </c>
      <c r="V88">
        <f t="shared" si="11"/>
        <v>67.913199999999989</v>
      </c>
      <c r="W88">
        <f t="shared" si="12"/>
        <v>77.3232810972506</v>
      </c>
      <c r="X88">
        <f t="shared" si="13"/>
        <v>68.547312007399995</v>
      </c>
    </row>
    <row r="89" spans="1:24">
      <c r="A89" s="13">
        <f t="shared" ca="1" si="7"/>
        <v>117</v>
      </c>
      <c r="B89">
        <f t="shared" ca="1" si="8"/>
        <v>0.22229428863644385</v>
      </c>
      <c r="C89">
        <f t="shared" ca="1" si="9"/>
        <v>19.421291953335427</v>
      </c>
      <c r="D89">
        <f t="shared" ca="1" si="10"/>
        <v>42.821291953335432</v>
      </c>
      <c r="F89">
        <v>247</v>
      </c>
      <c r="G89">
        <v>6.0609343100417767E-2</v>
      </c>
      <c r="H89">
        <v>-11.98714246848715</v>
      </c>
      <c r="I89">
        <v>37.412857531512856</v>
      </c>
      <c r="U89">
        <v>84</v>
      </c>
      <c r="V89">
        <f t="shared" si="11"/>
        <v>68.107599999999991</v>
      </c>
      <c r="W89">
        <f t="shared" si="12"/>
        <v>77.914749244474734</v>
      </c>
      <c r="X89">
        <f t="shared" si="13"/>
        <v>68.7844317184</v>
      </c>
    </row>
    <row r="90" spans="1:24">
      <c r="A90" s="13">
        <f t="shared" ca="1" si="7"/>
        <v>913</v>
      </c>
      <c r="B90">
        <f t="shared" ca="1" si="8"/>
        <v>0.46700191971420979</v>
      </c>
      <c r="C90">
        <f t="shared" ca="1" si="9"/>
        <v>46.687661464234992</v>
      </c>
      <c r="D90">
        <f t="shared" ca="1" si="10"/>
        <v>229.28766146423501</v>
      </c>
      <c r="F90">
        <v>63</v>
      </c>
      <c r="G90">
        <v>0.46300818165018087</v>
      </c>
      <c r="H90">
        <v>46.285679528270819</v>
      </c>
      <c r="I90">
        <v>58.885679528270821</v>
      </c>
      <c r="U90">
        <v>85</v>
      </c>
      <c r="V90">
        <f t="shared" si="11"/>
        <v>68.301999999999992</v>
      </c>
      <c r="W90">
        <f t="shared" si="12"/>
        <v>78.499217604287281</v>
      </c>
      <c r="X90">
        <f t="shared" si="13"/>
        <v>69.020804624999997</v>
      </c>
    </row>
    <row r="91" spans="1:24">
      <c r="A91" s="13">
        <f t="shared" ca="1" si="7"/>
        <v>557</v>
      </c>
      <c r="B91">
        <f t="shared" ca="1" si="8"/>
        <v>0.69750449352507238</v>
      </c>
      <c r="C91">
        <f t="shared" ca="1" si="9"/>
        <v>70.689463576361248</v>
      </c>
      <c r="D91">
        <f t="shared" ca="1" si="10"/>
        <v>182.08946357636125</v>
      </c>
      <c r="F91">
        <v>869</v>
      </c>
      <c r="G91">
        <v>0.50753944845095533</v>
      </c>
      <c r="H91">
        <v>50.755988790538126</v>
      </c>
      <c r="I91">
        <v>224.55598879053815</v>
      </c>
      <c r="U91">
        <v>86</v>
      </c>
      <c r="V91">
        <f t="shared" si="11"/>
        <v>68.496399999999994</v>
      </c>
      <c r="W91">
        <f t="shared" si="12"/>
        <v>79.076849920071965</v>
      </c>
      <c r="X91">
        <f t="shared" si="13"/>
        <v>69.256435510399996</v>
      </c>
    </row>
    <row r="92" spans="1:24">
      <c r="A92" s="13">
        <f t="shared" ca="1" si="7"/>
        <v>691</v>
      </c>
      <c r="B92">
        <f t="shared" ca="1" si="8"/>
        <v>0.72527475777338657</v>
      </c>
      <c r="C92">
        <f t="shared" ca="1" si="9"/>
        <v>73.943350632936642</v>
      </c>
      <c r="D92">
        <f t="shared" ca="1" si="10"/>
        <v>212.14335063293666</v>
      </c>
      <c r="F92">
        <v>575</v>
      </c>
      <c r="G92">
        <v>0.20267331073745953</v>
      </c>
      <c r="H92">
        <v>16.715583248267016</v>
      </c>
      <c r="I92">
        <v>131.71558324826702</v>
      </c>
      <c r="U92">
        <v>87</v>
      </c>
      <c r="V92">
        <f t="shared" si="11"/>
        <v>68.690799999999996</v>
      </c>
      <c r="W92">
        <f t="shared" si="12"/>
        <v>79.647804255993918</v>
      </c>
      <c r="X92">
        <f t="shared" si="13"/>
        <v>69.491329143400009</v>
      </c>
    </row>
    <row r="93" spans="1:24">
      <c r="A93" s="13">
        <f t="shared" ca="1" si="7"/>
        <v>244</v>
      </c>
      <c r="B93">
        <f t="shared" ca="1" si="8"/>
        <v>0.53565355531571124</v>
      </c>
      <c r="C93">
        <f t="shared" ca="1" si="9"/>
        <v>53.579580428892626</v>
      </c>
      <c r="D93">
        <f t="shared" ca="1" si="10"/>
        <v>102.37958042889264</v>
      </c>
      <c r="F93">
        <v>884</v>
      </c>
      <c r="G93">
        <v>0.80341587412996185</v>
      </c>
      <c r="H93">
        <v>84.155433188656005</v>
      </c>
      <c r="I93">
        <v>260.955433188656</v>
      </c>
      <c r="U93">
        <v>88</v>
      </c>
      <c r="V93">
        <f t="shared" si="11"/>
        <v>68.885199999999998</v>
      </c>
      <c r="W93">
        <f t="shared" si="12"/>
        <v>80.212233256635216</v>
      </c>
      <c r="X93">
        <f t="shared" si="13"/>
        <v>69.725490278400002</v>
      </c>
    </row>
    <row r="94" spans="1:24">
      <c r="A94" s="13">
        <f t="shared" ca="1" si="7"/>
        <v>703</v>
      </c>
      <c r="B94">
        <f t="shared" ca="1" si="8"/>
        <v>0.12472784670653914</v>
      </c>
      <c r="C94">
        <f t="shared" ca="1" si="9"/>
        <v>3.9331016149131273</v>
      </c>
      <c r="D94">
        <f t="shared" ca="1" si="10"/>
        <v>144.53310161491311</v>
      </c>
      <c r="F94">
        <v>967</v>
      </c>
      <c r="G94">
        <v>0.67307698392965731</v>
      </c>
      <c r="H94">
        <v>67.937026078996155</v>
      </c>
      <c r="I94">
        <v>261.33702607899613</v>
      </c>
      <c r="U94">
        <v>89</v>
      </c>
      <c r="V94">
        <f t="shared" si="11"/>
        <v>69.079599999999999</v>
      </c>
      <c r="W94">
        <f t="shared" si="12"/>
        <v>80.770284391961184</v>
      </c>
      <c r="X94">
        <f t="shared" si="13"/>
        <v>69.9589236554</v>
      </c>
    </row>
    <row r="95" spans="1:24">
      <c r="A95" s="13">
        <f t="shared" ca="1" si="7"/>
        <v>262</v>
      </c>
      <c r="B95">
        <f t="shared" ca="1" si="8"/>
        <v>0.50450542701035805</v>
      </c>
      <c r="C95">
        <f t="shared" ca="1" si="9"/>
        <v>50.451746832313155</v>
      </c>
      <c r="D95">
        <f t="shared" ca="1" si="10"/>
        <v>102.85174683231315</v>
      </c>
      <c r="F95">
        <v>274</v>
      </c>
      <c r="G95">
        <v>0.53540663638157537</v>
      </c>
      <c r="H95">
        <v>53.554724427321112</v>
      </c>
      <c r="I95">
        <v>108.35472442732112</v>
      </c>
      <c r="U95">
        <v>90</v>
      </c>
      <c r="V95">
        <f t="shared" si="11"/>
        <v>69.274000000000001</v>
      </c>
      <c r="W95">
        <f t="shared" si="12"/>
        <v>81.322100188600814</v>
      </c>
      <c r="X95">
        <f t="shared" si="13"/>
        <v>70.191633999999993</v>
      </c>
    </row>
    <row r="96" spans="1:24">
      <c r="A96" s="13">
        <f t="shared" ca="1" si="7"/>
        <v>952</v>
      </c>
      <c r="B96">
        <f t="shared" ca="1" si="8"/>
        <v>0.65584206565082381</v>
      </c>
      <c r="C96">
        <f t="shared" ca="1" si="9"/>
        <v>66.045664316723318</v>
      </c>
      <c r="D96">
        <f t="shared" ca="1" si="10"/>
        <v>256.44566431672331</v>
      </c>
      <c r="F96">
        <v>605</v>
      </c>
      <c r="G96">
        <v>0.44634555423209188</v>
      </c>
      <c r="H96">
        <v>44.604008545440834</v>
      </c>
      <c r="I96">
        <v>165.60400854544082</v>
      </c>
      <c r="U96">
        <v>91</v>
      </c>
      <c r="V96">
        <f t="shared" si="11"/>
        <v>69.468400000000003</v>
      </c>
      <c r="W96">
        <f t="shared" si="12"/>
        <v>81.867818448347663</v>
      </c>
      <c r="X96">
        <f t="shared" si="13"/>
        <v>70.423626023400004</v>
      </c>
    </row>
    <row r="97" spans="1:24">
      <c r="A97" s="13">
        <f t="shared" ca="1" si="7"/>
        <v>414</v>
      </c>
      <c r="B97">
        <f t="shared" ca="1" si="8"/>
        <v>0.16537957384666457</v>
      </c>
      <c r="C97">
        <f t="shared" ca="1" si="9"/>
        <v>11.096563557356191</v>
      </c>
      <c r="D97">
        <f t="shared" ca="1" si="10"/>
        <v>93.896563557356203</v>
      </c>
      <c r="F97">
        <v>176</v>
      </c>
      <c r="G97">
        <v>0.8956610561570294</v>
      </c>
      <c r="H97">
        <v>100.28836856313366</v>
      </c>
      <c r="I97">
        <v>135.48836856313366</v>
      </c>
      <c r="U97">
        <v>92</v>
      </c>
      <c r="V97">
        <f t="shared" si="11"/>
        <v>69.662800000000004</v>
      </c>
      <c r="W97">
        <f t="shared" si="12"/>
        <v>82.407572454720963</v>
      </c>
      <c r="X97">
        <f t="shared" si="13"/>
        <v>70.654904422399994</v>
      </c>
    </row>
    <row r="98" spans="1:24">
      <c r="A98" s="13">
        <f t="shared" ca="1" si="7"/>
        <v>626</v>
      </c>
      <c r="B98">
        <f t="shared" ca="1" si="8"/>
        <v>0.55064710375357884</v>
      </c>
      <c r="C98">
        <f t="shared" ca="1" si="9"/>
        <v>55.091856860187931</v>
      </c>
      <c r="D98">
        <f t="shared" ca="1" si="10"/>
        <v>180.29185686018792</v>
      </c>
      <c r="F98">
        <v>423</v>
      </c>
      <c r="G98">
        <v>0.36835886157615438</v>
      </c>
      <c r="H98">
        <v>36.551876412466484</v>
      </c>
      <c r="I98">
        <v>121.15187641246649</v>
      </c>
      <c r="U98">
        <v>93</v>
      </c>
      <c r="V98">
        <f t="shared" si="11"/>
        <v>69.857200000000006</v>
      </c>
      <c r="W98">
        <f t="shared" si="12"/>
        <v>82.941491168359875</v>
      </c>
      <c r="X98">
        <f t="shared" si="13"/>
        <v>70.885473879399996</v>
      </c>
    </row>
    <row r="99" spans="1:24">
      <c r="A99" s="13">
        <f t="shared" ca="1" si="7"/>
        <v>352</v>
      </c>
      <c r="B99">
        <f t="shared" ca="1" si="8"/>
        <v>0.48987781844443801</v>
      </c>
      <c r="C99">
        <f t="shared" ca="1" si="9"/>
        <v>48.984989222694828</v>
      </c>
      <c r="D99">
        <f t="shared" ca="1" si="10"/>
        <v>119.38498922269483</v>
      </c>
      <c r="F99">
        <v>194</v>
      </c>
      <c r="G99">
        <v>0.36163807841532047</v>
      </c>
      <c r="H99">
        <v>35.836651974270318</v>
      </c>
      <c r="I99">
        <v>74.636651974270322</v>
      </c>
      <c r="U99">
        <v>94</v>
      </c>
      <c r="V99">
        <f t="shared" si="11"/>
        <v>70.051599999999993</v>
      </c>
      <c r="W99">
        <f t="shared" si="12"/>
        <v>83.469699411968691</v>
      </c>
      <c r="X99">
        <f t="shared" si="13"/>
        <v>71.115339062400011</v>
      </c>
    </row>
    <row r="100" spans="1:24">
      <c r="A100" s="13">
        <f t="shared" ca="1" si="7"/>
        <v>448</v>
      </c>
      <c r="B100">
        <f t="shared" ca="1" si="8"/>
        <v>0.47179002167224438</v>
      </c>
      <c r="C100">
        <f t="shared" ca="1" si="9"/>
        <v>47.169161546066263</v>
      </c>
      <c r="D100">
        <f t="shared" ca="1" si="10"/>
        <v>136.76916154606627</v>
      </c>
      <c r="F100">
        <v>277</v>
      </c>
      <c r="G100">
        <v>0.23206816729399815</v>
      </c>
      <c r="H100">
        <v>20.717887560607871</v>
      </c>
      <c r="I100">
        <v>76.117887560607869</v>
      </c>
      <c r="U100">
        <v>95</v>
      </c>
      <c r="V100">
        <f t="shared" si="11"/>
        <v>70.245999999999995</v>
      </c>
      <c r="W100">
        <f t="shared" si="12"/>
        <v>83.992318045475912</v>
      </c>
      <c r="X100">
        <f t="shared" si="13"/>
        <v>71.344504624999999</v>
      </c>
    </row>
    <row r="101" spans="1:24">
      <c r="A101" s="13">
        <f t="shared" ca="1" si="7"/>
        <v>459</v>
      </c>
      <c r="B101">
        <f t="shared" ca="1" si="8"/>
        <v>0.39544387959070004</v>
      </c>
      <c r="C101">
        <f t="shared" ca="1" si="9"/>
        <v>39.393680566273183</v>
      </c>
      <c r="D101">
        <f t="shared" ca="1" si="10"/>
        <v>131.1936805662732</v>
      </c>
      <c r="F101">
        <v>491</v>
      </c>
      <c r="G101">
        <v>0.48291843760853859</v>
      </c>
      <c r="H101">
        <v>48.286791260581339</v>
      </c>
      <c r="I101">
        <v>146.48679126058136</v>
      </c>
      <c r="U101">
        <v>96</v>
      </c>
      <c r="V101">
        <f t="shared" si="11"/>
        <v>70.440399999999997</v>
      </c>
      <c r="W101">
        <f t="shared" si="12"/>
        <v>84.509464132022032</v>
      </c>
      <c r="X101">
        <f t="shared" si="13"/>
        <v>71.572975206400002</v>
      </c>
    </row>
    <row r="102" spans="1:24">
      <c r="A102" s="13">
        <f t="shared" ca="1" si="7"/>
        <v>980</v>
      </c>
      <c r="B102">
        <f t="shared" ca="1" si="8"/>
        <v>0.61668718967488279</v>
      </c>
      <c r="C102">
        <f t="shared" ca="1" si="9"/>
        <v>61.871663909095901</v>
      </c>
      <c r="D102">
        <f t="shared" ca="1" si="10"/>
        <v>257.8716639090959</v>
      </c>
      <c r="F102">
        <v>27</v>
      </c>
      <c r="G102">
        <v>0.3738709363280226</v>
      </c>
      <c r="H102">
        <v>37.135267692638052</v>
      </c>
      <c r="I102">
        <v>42.535267692638051</v>
      </c>
      <c r="U102">
        <v>97</v>
      </c>
      <c r="V102">
        <f t="shared" si="11"/>
        <v>70.634799999999998</v>
      </c>
      <c r="W102">
        <f t="shared" si="12"/>
        <v>85.021251095346571</v>
      </c>
      <c r="X102">
        <f t="shared" si="13"/>
        <v>71.800755431400006</v>
      </c>
    </row>
    <row r="103" spans="1:24">
      <c r="A103" s="13">
        <f t="shared" ca="1" si="7"/>
        <v>383</v>
      </c>
      <c r="B103">
        <f t="shared" ca="1" si="8"/>
        <v>0.18538764723048817</v>
      </c>
      <c r="C103">
        <f t="shared" ca="1" si="9"/>
        <v>14.199117513887039</v>
      </c>
      <c r="D103">
        <f t="shared" ca="1" si="10"/>
        <v>90.79911751388704</v>
      </c>
      <c r="F103">
        <v>534</v>
      </c>
      <c r="G103">
        <v>0.27722020445981577</v>
      </c>
      <c r="H103">
        <v>26.355223211765498</v>
      </c>
      <c r="I103">
        <v>133.1552232117655</v>
      </c>
      <c r="U103">
        <v>98</v>
      </c>
      <c r="V103">
        <f t="shared" si="11"/>
        <v>70.8292</v>
      </c>
      <c r="W103">
        <f t="shared" si="12"/>
        <v>85.527788869103546</v>
      </c>
      <c r="X103">
        <f t="shared" si="13"/>
        <v>72.027849910399993</v>
      </c>
    </row>
    <row r="104" spans="1:24">
      <c r="A104" s="13">
        <f t="shared" ca="1" si="7"/>
        <v>133</v>
      </c>
      <c r="B104">
        <f t="shared" ca="1" si="8"/>
        <v>0.8321072893202428</v>
      </c>
      <c r="C104">
        <f t="shared" ca="1" si="9"/>
        <v>88.501042222948854</v>
      </c>
      <c r="D104">
        <f t="shared" ca="1" si="10"/>
        <v>115.10104222294885</v>
      </c>
      <c r="F104">
        <v>633</v>
      </c>
      <c r="G104">
        <v>0.76741819147330714</v>
      </c>
      <c r="H104">
        <v>79.214828395896376</v>
      </c>
      <c r="I104">
        <v>205.81482839589637</v>
      </c>
      <c r="U104">
        <v>99</v>
      </c>
      <c r="V104">
        <f t="shared" si="11"/>
        <v>71.023600000000002</v>
      </c>
      <c r="W104">
        <f t="shared" si="12"/>
        <v>86.029184038596981</v>
      </c>
      <c r="X104">
        <f t="shared" si="13"/>
        <v>72.254263239400004</v>
      </c>
    </row>
    <row r="105" spans="1:24">
      <c r="A105" s="13">
        <f t="shared" ca="1" si="7"/>
        <v>543</v>
      </c>
      <c r="B105">
        <f t="shared" ca="1" si="8"/>
        <v>8.5417300443386024E-2</v>
      </c>
      <c r="C105">
        <f t="shared" ca="1" si="9"/>
        <v>-4.7810799992032713</v>
      </c>
      <c r="D105">
        <f t="shared" ca="1" si="10"/>
        <v>103.81892000079674</v>
      </c>
      <c r="F105">
        <v>251</v>
      </c>
      <c r="G105">
        <v>0.617527838352673</v>
      </c>
      <c r="H105">
        <v>61.959775742367242</v>
      </c>
      <c r="I105">
        <v>112.15977574236724</v>
      </c>
      <c r="U105">
        <v>100</v>
      </c>
      <c r="V105">
        <f t="shared" si="11"/>
        <v>71.217999999999989</v>
      </c>
      <c r="W105">
        <f t="shared" si="12"/>
        <v>86.525539975393883</v>
      </c>
      <c r="X105">
        <f t="shared" si="13"/>
        <v>72.48</v>
      </c>
    </row>
    <row r="106" spans="1:24">
      <c r="A106" s="13">
        <f t="shared" ca="1" si="7"/>
        <v>423</v>
      </c>
      <c r="B106">
        <f t="shared" ca="1" si="8"/>
        <v>0.34133016834208108</v>
      </c>
      <c r="C106">
        <f t="shared" ca="1" si="9"/>
        <v>33.646577323028346</v>
      </c>
      <c r="D106">
        <f t="shared" ca="1" si="10"/>
        <v>118.24657732302836</v>
      </c>
      <c r="F106">
        <v>389</v>
      </c>
      <c r="G106">
        <v>0.58464151911735251</v>
      </c>
      <c r="H106">
        <v>58.551285160699926</v>
      </c>
      <c r="I106">
        <v>136.35128516069994</v>
      </c>
      <c r="U106">
        <v>101</v>
      </c>
      <c r="V106">
        <f t="shared" si="11"/>
        <v>71.412399999999991</v>
      </c>
      <c r="W106">
        <f t="shared" si="12"/>
        <v>87.016956965239302</v>
      </c>
      <c r="X106">
        <f t="shared" si="13"/>
        <v>72.705064759400003</v>
      </c>
    </row>
    <row r="107" spans="1:24">
      <c r="A107" s="13">
        <f t="shared" ca="1" si="7"/>
        <v>660</v>
      </c>
      <c r="B107">
        <f t="shared" ca="1" si="8"/>
        <v>0.3144865564110384</v>
      </c>
      <c r="C107">
        <f t="shared" ca="1" si="9"/>
        <v>30.673091727512542</v>
      </c>
      <c r="D107">
        <f t="shared" ca="1" si="10"/>
        <v>162.67309172751254</v>
      </c>
      <c r="F107">
        <v>840</v>
      </c>
      <c r="G107">
        <v>1.565589069885831E-2</v>
      </c>
      <c r="H107">
        <v>-36.123510720560361</v>
      </c>
      <c r="I107">
        <v>131.87648927943962</v>
      </c>
      <c r="U107">
        <v>102</v>
      </c>
      <c r="V107">
        <f t="shared" si="11"/>
        <v>71.606799999999993</v>
      </c>
      <c r="W107">
        <f t="shared" si="12"/>
        <v>87.503532329670293</v>
      </c>
      <c r="X107">
        <f t="shared" si="13"/>
        <v>72.929462070400007</v>
      </c>
    </row>
    <row r="108" spans="1:24">
      <c r="A108" s="13">
        <f t="shared" ca="1" si="7"/>
        <v>976</v>
      </c>
      <c r="B108">
        <f t="shared" ca="1" si="8"/>
        <v>0.19104816678020253</v>
      </c>
      <c r="C108">
        <f t="shared" ca="1" si="9"/>
        <v>15.038389929038722</v>
      </c>
      <c r="D108">
        <f t="shared" ca="1" si="10"/>
        <v>210.23838992903873</v>
      </c>
      <c r="F108">
        <v>335</v>
      </c>
      <c r="G108">
        <v>0.96359110991193064</v>
      </c>
      <c r="H108">
        <v>121.7588443916607</v>
      </c>
      <c r="I108">
        <v>188.75884439166072</v>
      </c>
      <c r="U108">
        <v>103</v>
      </c>
      <c r="V108">
        <f t="shared" si="11"/>
        <v>71.801199999999994</v>
      </c>
      <c r="W108">
        <f t="shared" si="12"/>
        <v>87.98536054169702</v>
      </c>
      <c r="X108">
        <f t="shared" si="13"/>
        <v>73.153196471400008</v>
      </c>
    </row>
    <row r="109" spans="1:24">
      <c r="A109" s="13">
        <f t="shared" ca="1" si="7"/>
        <v>773</v>
      </c>
      <c r="B109">
        <f t="shared" ca="1" si="8"/>
        <v>0.41060616562168228</v>
      </c>
      <c r="C109">
        <f t="shared" ca="1" si="9"/>
        <v>40.960561140277022</v>
      </c>
      <c r="D109">
        <f t="shared" ca="1" si="10"/>
        <v>195.56056114027706</v>
      </c>
      <c r="F109">
        <v>282</v>
      </c>
      <c r="G109">
        <v>0.48948840801687377</v>
      </c>
      <c r="H109">
        <v>48.94593187268255</v>
      </c>
      <c r="I109">
        <v>105.34593187268256</v>
      </c>
      <c r="U109">
        <v>104</v>
      </c>
      <c r="V109">
        <f t="shared" si="11"/>
        <v>71.995599999999996</v>
      </c>
      <c r="W109">
        <f t="shared" si="12"/>
        <v>88.46253333589496</v>
      </c>
      <c r="X109">
        <f t="shared" si="13"/>
        <v>73.376272486399998</v>
      </c>
    </row>
    <row r="110" spans="1:24">
      <c r="A110" s="13">
        <f t="shared" ca="1" si="7"/>
        <v>690</v>
      </c>
      <c r="B110">
        <f t="shared" ca="1" si="8"/>
        <v>0.2588667611766482</v>
      </c>
      <c r="C110">
        <f t="shared" ca="1" si="9"/>
        <v>24.126277707562057</v>
      </c>
      <c r="D110">
        <f t="shared" ca="1" si="10"/>
        <v>162.12627770756205</v>
      </c>
      <c r="F110">
        <v>167</v>
      </c>
      <c r="G110">
        <v>0.87776071077081386</v>
      </c>
      <c r="H110">
        <v>96.55461450770764</v>
      </c>
      <c r="I110">
        <v>129.95461450770765</v>
      </c>
      <c r="U110">
        <v>105</v>
      </c>
      <c r="V110">
        <f t="shared" si="11"/>
        <v>72.19</v>
      </c>
      <c r="W110">
        <f t="shared" si="12"/>
        <v>88.935139813229597</v>
      </c>
      <c r="X110">
        <f t="shared" si="13"/>
        <v>73.598694625000007</v>
      </c>
    </row>
    <row r="111" spans="1:24">
      <c r="A111" s="13">
        <f t="shared" ca="1" si="7"/>
        <v>561</v>
      </c>
      <c r="B111">
        <f t="shared" ca="1" si="8"/>
        <v>0.49894115079175161</v>
      </c>
      <c r="C111">
        <f t="shared" ca="1" si="9"/>
        <v>49.893834220794318</v>
      </c>
      <c r="D111">
        <f t="shared" ca="1" si="10"/>
        <v>162.09383422079432</v>
      </c>
      <c r="F111">
        <v>28</v>
      </c>
      <c r="G111">
        <v>0.47676457990014165</v>
      </c>
      <c r="H111">
        <v>47.668978859587874</v>
      </c>
      <c r="I111">
        <v>53.268978859587875</v>
      </c>
      <c r="U111">
        <v>106</v>
      </c>
      <c r="V111">
        <f t="shared" si="11"/>
        <v>72.384399999999999</v>
      </c>
      <c r="W111">
        <f t="shared" si="12"/>
        <v>89.403266540912654</v>
      </c>
      <c r="X111">
        <f t="shared" si="13"/>
        <v>73.820467382400011</v>
      </c>
    </row>
    <row r="112" spans="1:24">
      <c r="A112" s="13">
        <f t="shared" ca="1" si="7"/>
        <v>625</v>
      </c>
      <c r="B112">
        <f t="shared" ca="1" si="8"/>
        <v>0.27923903756424251</v>
      </c>
      <c r="C112">
        <f t="shared" ca="1" si="9"/>
        <v>26.595856996845328</v>
      </c>
      <c r="D112">
        <f t="shared" ca="1" si="10"/>
        <v>151.59585699684533</v>
      </c>
      <c r="F112">
        <v>550</v>
      </c>
      <c r="G112">
        <v>0.24929890550009037</v>
      </c>
      <c r="H112">
        <v>22.932094201072999</v>
      </c>
      <c r="I112">
        <v>132.932094201073</v>
      </c>
      <c r="U112">
        <v>107</v>
      </c>
      <c r="V112">
        <f t="shared" si="11"/>
        <v>72.578800000000001</v>
      </c>
      <c r="W112">
        <f t="shared" si="12"/>
        <v>89.866997647570145</v>
      </c>
      <c r="X112">
        <f t="shared" si="13"/>
        <v>74.04159523940001</v>
      </c>
    </row>
    <row r="113" spans="1:24">
      <c r="A113" s="13">
        <f t="shared" ca="1" si="7"/>
        <v>305</v>
      </c>
      <c r="B113">
        <f t="shared" ca="1" si="8"/>
        <v>0.21841996270532582</v>
      </c>
      <c r="C113">
        <f t="shared" ca="1" si="9"/>
        <v>18.898378354715987</v>
      </c>
      <c r="D113">
        <f t="shared" ca="1" si="10"/>
        <v>79.898378354715987</v>
      </c>
      <c r="F113">
        <v>245</v>
      </c>
      <c r="G113">
        <v>2.1355470820830114E-2</v>
      </c>
      <c r="H113">
        <v>-31.061028076237676</v>
      </c>
      <c r="I113">
        <v>17.938971923762324</v>
      </c>
      <c r="U113">
        <v>108</v>
      </c>
      <c r="V113">
        <f t="shared" si="11"/>
        <v>72.773200000000003</v>
      </c>
      <c r="W113">
        <f t="shared" si="12"/>
        <v>90.326414913983854</v>
      </c>
      <c r="X113">
        <f t="shared" si="13"/>
        <v>74.262082662400005</v>
      </c>
    </row>
    <row r="114" spans="1:24">
      <c r="A114" s="13">
        <f t="shared" ca="1" si="7"/>
        <v>100</v>
      </c>
      <c r="B114">
        <f t="shared" ca="1" si="8"/>
        <v>6.1869170095480097E-2</v>
      </c>
      <c r="C114">
        <f t="shared" ca="1" si="9"/>
        <v>-11.570808929942274</v>
      </c>
      <c r="D114">
        <f t="shared" ca="1" si="10"/>
        <v>8.4291910700577262</v>
      </c>
      <c r="F114">
        <v>129</v>
      </c>
      <c r="G114">
        <v>4.5100375119923819E-2</v>
      </c>
      <c r="H114">
        <v>-17.773588107594861</v>
      </c>
      <c r="I114">
        <v>8.0264118924051395</v>
      </c>
      <c r="U114">
        <v>109</v>
      </c>
      <c r="V114">
        <f t="shared" si="11"/>
        <v>72.967600000000004</v>
      </c>
      <c r="W114">
        <f t="shared" si="12"/>
        <v>90.781597859650702</v>
      </c>
      <c r="X114">
        <f t="shared" si="13"/>
        <v>74.481934103399993</v>
      </c>
    </row>
    <row r="115" spans="1:24">
      <c r="A115" s="13">
        <f t="shared" ca="1" si="7"/>
        <v>942</v>
      </c>
      <c r="B115">
        <f t="shared" ca="1" si="8"/>
        <v>0.38977471311481571</v>
      </c>
      <c r="C115">
        <f t="shared" ca="1" si="9"/>
        <v>38.803749698527611</v>
      </c>
      <c r="D115">
        <f t="shared" ref="D115:D178" ca="1" si="14">0.2*A115+C115</f>
        <v>227.20374969852762</v>
      </c>
      <c r="F115">
        <v>365</v>
      </c>
      <c r="G115">
        <v>0.56769807572054809</v>
      </c>
      <c r="H115">
        <v>56.820665630916217</v>
      </c>
      <c r="I115">
        <v>129.82066563091621</v>
      </c>
      <c r="U115">
        <v>110</v>
      </c>
      <c r="V115">
        <f t="shared" si="11"/>
        <v>73.162000000000006</v>
      </c>
      <c r="W115">
        <f t="shared" si="12"/>
        <v>91.232623825390078</v>
      </c>
      <c r="X115">
        <f t="shared" si="13"/>
        <v>74.701154000000002</v>
      </c>
    </row>
    <row r="116" spans="1:24">
      <c r="A116" s="13">
        <f t="shared" ca="1" si="7"/>
        <v>200</v>
      </c>
      <c r="B116">
        <f t="shared" ca="1" si="8"/>
        <v>0.69658101049241117</v>
      </c>
      <c r="C116">
        <f t="shared" ca="1" si="9"/>
        <v>70.583690163246644</v>
      </c>
      <c r="D116">
        <f t="shared" ca="1" si="14"/>
        <v>110.58369016324664</v>
      </c>
      <c r="F116">
        <v>303</v>
      </c>
      <c r="G116">
        <v>0.1520938289065531</v>
      </c>
      <c r="H116">
        <v>8.9002186288170151</v>
      </c>
      <c r="I116">
        <v>69.500218628817009</v>
      </c>
      <c r="U116">
        <v>111</v>
      </c>
      <c r="V116">
        <f t="shared" si="11"/>
        <v>73.356399999999994</v>
      </c>
      <c r="W116">
        <f t="shared" si="12"/>
        <v>91.679568052212232</v>
      </c>
      <c r="X116">
        <f t="shared" si="13"/>
        <v>74.9197467754</v>
      </c>
    </row>
    <row r="117" spans="1:24">
      <c r="A117" s="13">
        <f t="shared" ca="1" si="7"/>
        <v>581</v>
      </c>
      <c r="B117">
        <f t="shared" ca="1" si="8"/>
        <v>0.18214251254656999</v>
      </c>
      <c r="C117">
        <f t="shared" ca="1" si="9"/>
        <v>13.71078810078442</v>
      </c>
      <c r="D117">
        <f t="shared" ca="1" si="14"/>
        <v>129.91078810078443</v>
      </c>
      <c r="F117">
        <v>439</v>
      </c>
      <c r="G117">
        <v>0.71944857718451538</v>
      </c>
      <c r="H117">
        <v>73.248167507754431</v>
      </c>
      <c r="I117">
        <v>161.04816750775444</v>
      </c>
      <c r="U117">
        <v>112</v>
      </c>
      <c r="V117">
        <f t="shared" si="11"/>
        <v>73.550799999999995</v>
      </c>
      <c r="W117">
        <f t="shared" si="12"/>
        <v>92.122503756650815</v>
      </c>
      <c r="X117">
        <f t="shared" si="13"/>
        <v>75.137716838399996</v>
      </c>
    </row>
    <row r="118" spans="1:24">
      <c r="A118" s="13">
        <f t="shared" ca="1" si="7"/>
        <v>600</v>
      </c>
      <c r="B118">
        <f t="shared" ca="1" si="8"/>
        <v>0.76675471664519235</v>
      </c>
      <c r="C118">
        <f t="shared" ca="1" si="9"/>
        <v>79.128039157131695</v>
      </c>
      <c r="D118">
        <f t="shared" ca="1" si="14"/>
        <v>199.1280391571317</v>
      </c>
      <c r="F118">
        <v>259</v>
      </c>
      <c r="G118">
        <v>0.45485075398183084</v>
      </c>
      <c r="H118">
        <v>45.463397971832791</v>
      </c>
      <c r="I118">
        <v>97.263397971832802</v>
      </c>
      <c r="U118">
        <v>113</v>
      </c>
      <c r="V118">
        <f t="shared" si="11"/>
        <v>73.745199999999997</v>
      </c>
      <c r="W118">
        <f t="shared" si="12"/>
        <v>92.561502202746368</v>
      </c>
      <c r="X118">
        <f t="shared" si="13"/>
        <v>75.355068583399998</v>
      </c>
    </row>
    <row r="119" spans="1:24">
      <c r="A119" s="13">
        <f t="shared" ca="1" si="7"/>
        <v>97</v>
      </c>
      <c r="B119">
        <f t="shared" ca="1" si="8"/>
        <v>0.63735405066417772</v>
      </c>
      <c r="C119">
        <f t="shared" ca="1" si="9"/>
        <v>64.055807160864276</v>
      </c>
      <c r="D119">
        <f t="shared" ca="1" si="14"/>
        <v>83.455807160864282</v>
      </c>
      <c r="F119">
        <v>451</v>
      </c>
      <c r="G119">
        <v>0.5550614854910052</v>
      </c>
      <c r="H119">
        <v>55.538392479916041</v>
      </c>
      <c r="I119">
        <v>145.73839247991606</v>
      </c>
      <c r="U119">
        <v>114</v>
      </c>
      <c r="V119">
        <f t="shared" si="11"/>
        <v>73.939599999999999</v>
      </c>
      <c r="W119">
        <f t="shared" si="12"/>
        <v>92.996632770858952</v>
      </c>
      <c r="X119">
        <f t="shared" si="13"/>
        <v>75.571806390400013</v>
      </c>
    </row>
    <row r="120" spans="1:24">
      <c r="A120" s="13">
        <f t="shared" ca="1" si="7"/>
        <v>572</v>
      </c>
      <c r="B120">
        <f t="shared" ca="1" si="8"/>
        <v>0.77824352950578113</v>
      </c>
      <c r="C120">
        <f t="shared" ca="1" si="9"/>
        <v>80.65098315111257</v>
      </c>
      <c r="D120">
        <f t="shared" ca="1" si="14"/>
        <v>195.05098315111258</v>
      </c>
      <c r="F120">
        <v>30</v>
      </c>
      <c r="G120">
        <v>0.69172409190018436</v>
      </c>
      <c r="H120">
        <v>70.02973076288626</v>
      </c>
      <c r="I120">
        <v>76.02973076288626</v>
      </c>
      <c r="U120">
        <v>115</v>
      </c>
      <c r="V120">
        <f t="shared" si="11"/>
        <v>74.134</v>
      </c>
      <c r="W120">
        <f t="shared" si="12"/>
        <v>93.427963023475854</v>
      </c>
      <c r="X120">
        <f t="shared" si="13"/>
        <v>75.787934625000005</v>
      </c>
    </row>
    <row r="121" spans="1:24">
      <c r="A121" s="13">
        <f t="shared" ca="1" si="7"/>
        <v>107</v>
      </c>
      <c r="B121">
        <f t="shared" ca="1" si="8"/>
        <v>6.7948626263176881E-2</v>
      </c>
      <c r="C121">
        <f t="shared" ca="1" si="9"/>
        <v>-9.649789414300578</v>
      </c>
      <c r="D121">
        <f t="shared" ca="1" si="14"/>
        <v>11.750210585699424</v>
      </c>
      <c r="F121">
        <v>176</v>
      </c>
      <c r="G121">
        <v>0.89100565335961257</v>
      </c>
      <c r="H121">
        <v>99.275758900168782</v>
      </c>
      <c r="I121">
        <v>134.47575890016878</v>
      </c>
      <c r="U121">
        <v>116</v>
      </c>
      <c r="V121">
        <f t="shared" si="11"/>
        <v>74.328400000000002</v>
      </c>
      <c r="W121">
        <f t="shared" si="12"/>
        <v>93.855558768170027</v>
      </c>
      <c r="X121">
        <f t="shared" si="13"/>
        <v>76.003457638399993</v>
      </c>
    </row>
    <row r="122" spans="1:24">
      <c r="A122" s="13">
        <f t="shared" ca="1" si="7"/>
        <v>719</v>
      </c>
      <c r="B122">
        <f t="shared" ca="1" si="8"/>
        <v>0.43794376905730448</v>
      </c>
      <c r="C122">
        <f t="shared" ca="1" si="9"/>
        <v>43.75261716357263</v>
      </c>
      <c r="D122">
        <f t="shared" ca="1" si="14"/>
        <v>187.55261716357265</v>
      </c>
      <c r="F122">
        <v>759</v>
      </c>
      <c r="G122">
        <v>9.8112064593174453E-2</v>
      </c>
      <c r="H122">
        <v>-1.6953675889209592</v>
      </c>
      <c r="I122">
        <v>150.10463241107905</v>
      </c>
      <c r="U122">
        <v>117</v>
      </c>
      <c r="V122">
        <f t="shared" si="11"/>
        <v>74.522799999999989</v>
      </c>
      <c r="W122">
        <f t="shared" si="12"/>
        <v>94.279484117856782</v>
      </c>
      <c r="X122">
        <f t="shared" si="13"/>
        <v>76.218379767399995</v>
      </c>
    </row>
    <row r="123" spans="1:24">
      <c r="A123" s="13">
        <f t="shared" ca="1" si="7"/>
        <v>462</v>
      </c>
      <c r="B123">
        <f t="shared" ca="1" si="8"/>
        <v>0.29187454799726853</v>
      </c>
      <c r="C123">
        <f t="shared" ca="1" si="9"/>
        <v>28.083331687774535</v>
      </c>
      <c r="D123">
        <f t="shared" ca="1" si="14"/>
        <v>120.48333168777454</v>
      </c>
      <c r="F123">
        <v>482</v>
      </c>
      <c r="G123">
        <v>0.76601998215727596</v>
      </c>
      <c r="H123">
        <v>79.032088154555893</v>
      </c>
      <c r="I123">
        <v>175.43208815455591</v>
      </c>
      <c r="U123">
        <v>118</v>
      </c>
      <c r="V123">
        <f t="shared" si="11"/>
        <v>74.717199999999991</v>
      </c>
      <c r="W123">
        <f t="shared" si="12"/>
        <v>94.699801548485794</v>
      </c>
      <c r="X123">
        <f t="shared" si="13"/>
        <v>76.432705334399998</v>
      </c>
    </row>
    <row r="124" spans="1:24">
      <c r="A124" s="13">
        <f t="shared" ca="1" si="7"/>
        <v>892</v>
      </c>
      <c r="B124">
        <f t="shared" ca="1" si="8"/>
        <v>0.4318789743298399</v>
      </c>
      <c r="C124">
        <f t="shared" ca="1" si="9"/>
        <v>43.136302265463726</v>
      </c>
      <c r="D124">
        <f t="shared" ca="1" si="14"/>
        <v>221.53630226546375</v>
      </c>
      <c r="F124">
        <v>314</v>
      </c>
      <c r="G124">
        <v>0.23094376902643399</v>
      </c>
      <c r="H124">
        <v>20.570307755429596</v>
      </c>
      <c r="I124">
        <v>83.370307755429593</v>
      </c>
      <c r="U124">
        <v>119</v>
      </c>
      <c r="V124">
        <f t="shared" si="11"/>
        <v>74.911599999999993</v>
      </c>
      <c r="W124">
        <f t="shared" si="12"/>
        <v>95.116571954299133</v>
      </c>
      <c r="X124">
        <f t="shared" si="13"/>
        <v>76.646438647400004</v>
      </c>
    </row>
    <row r="125" spans="1:24">
      <c r="A125" s="13">
        <f t="shared" ca="1" si="7"/>
        <v>95</v>
      </c>
      <c r="B125">
        <f t="shared" ca="1" si="8"/>
        <v>0.12958979530321546</v>
      </c>
      <c r="C125">
        <f t="shared" ca="1" si="9"/>
        <v>4.8667064184751609</v>
      </c>
      <c r="D125">
        <f t="shared" ca="1" si="14"/>
        <v>23.866706418475161</v>
      </c>
      <c r="F125">
        <v>918</v>
      </c>
      <c r="G125">
        <v>0.13663189837262624</v>
      </c>
      <c r="H125">
        <v>6.1769076826869096</v>
      </c>
      <c r="I125">
        <v>189.77690768268693</v>
      </c>
      <c r="U125">
        <v>120</v>
      </c>
      <c r="V125">
        <f t="shared" si="11"/>
        <v>75.105999999999995</v>
      </c>
      <c r="W125">
        <f t="shared" si="12"/>
        <v>95.529854700776895</v>
      </c>
      <c r="X125">
        <f t="shared" si="13"/>
        <v>76.859583999999998</v>
      </c>
    </row>
    <row r="126" spans="1:24">
      <c r="A126" s="13">
        <f t="shared" ca="1" si="7"/>
        <v>955</v>
      </c>
      <c r="B126">
        <f t="shared" ca="1" si="8"/>
        <v>0.2436332863854912</v>
      </c>
      <c r="C126">
        <f t="shared" ca="1" si="9"/>
        <v>22.213483322856028</v>
      </c>
      <c r="D126">
        <f t="shared" ca="1" si="14"/>
        <v>213.21348332285604</v>
      </c>
      <c r="F126">
        <v>910</v>
      </c>
      <c r="G126">
        <v>0.71686771403429173</v>
      </c>
      <c r="H126">
        <v>72.942459940992592</v>
      </c>
      <c r="I126">
        <v>254.94245994099259</v>
      </c>
      <c r="U126">
        <v>121</v>
      </c>
      <c r="V126">
        <f t="shared" si="11"/>
        <v>75.300399999999996</v>
      </c>
      <c r="W126">
        <f t="shared" si="12"/>
        <v>95.939707675386273</v>
      </c>
      <c r="X126">
        <f t="shared" si="13"/>
        <v>77.072145671399994</v>
      </c>
    </row>
    <row r="127" spans="1:24">
      <c r="A127" s="13">
        <f t="shared" ca="1" si="7"/>
        <v>237</v>
      </c>
      <c r="B127">
        <f t="shared" ca="1" si="8"/>
        <v>0.90646139684178828</v>
      </c>
      <c r="C127">
        <f t="shared" ca="1" si="9"/>
        <v>102.77099835088147</v>
      </c>
      <c r="D127">
        <f t="shared" ca="1" si="14"/>
        <v>150.17099835088146</v>
      </c>
      <c r="F127">
        <v>201</v>
      </c>
      <c r="G127">
        <v>0.84840070171365844</v>
      </c>
      <c r="H127">
        <v>91.183933452448969</v>
      </c>
      <c r="I127">
        <v>131.38393345244896</v>
      </c>
      <c r="U127">
        <v>122</v>
      </c>
      <c r="V127">
        <f t="shared" si="11"/>
        <v>75.494799999999998</v>
      </c>
      <c r="W127">
        <f t="shared" si="12"/>
        <v>96.346187336241343</v>
      </c>
      <c r="X127">
        <f t="shared" si="13"/>
        <v>77.284127926400004</v>
      </c>
    </row>
    <row r="128" spans="1:24">
      <c r="A128" s="13">
        <f t="shared" ca="1" si="7"/>
        <v>698</v>
      </c>
      <c r="B128">
        <f t="shared" ca="1" si="8"/>
        <v>0.85773608633022014</v>
      </c>
      <c r="C128">
        <f t="shared" ca="1" si="9"/>
        <v>92.808130396131872</v>
      </c>
      <c r="D128">
        <f t="shared" ca="1" si="14"/>
        <v>232.40813039613187</v>
      </c>
      <c r="F128">
        <v>315</v>
      </c>
      <c r="G128">
        <v>0.53590754151991804</v>
      </c>
      <c r="H128">
        <v>53.605149296843706</v>
      </c>
      <c r="I128">
        <v>116.60514929684371</v>
      </c>
      <c r="U128">
        <v>123</v>
      </c>
      <c r="V128">
        <f t="shared" si="11"/>
        <v>75.6892</v>
      </c>
      <c r="W128">
        <f t="shared" si="12"/>
        <v>96.749348758777558</v>
      </c>
      <c r="X128">
        <f t="shared" si="13"/>
        <v>77.495535015400009</v>
      </c>
    </row>
    <row r="129" spans="1:24">
      <c r="A129" s="13">
        <f t="shared" ca="1" si="7"/>
        <v>725</v>
      </c>
      <c r="B129">
        <f t="shared" ca="1" si="8"/>
        <v>0.14102373531926615</v>
      </c>
      <c r="C129">
        <f t="shared" ca="1" si="9"/>
        <v>6.9707503080350932</v>
      </c>
      <c r="D129">
        <f t="shared" ca="1" si="14"/>
        <v>151.97075030803509</v>
      </c>
      <c r="F129">
        <v>824</v>
      </c>
      <c r="G129">
        <v>0.62825718394483177</v>
      </c>
      <c r="H129">
        <v>63.089638985210307</v>
      </c>
      <c r="I129">
        <v>227.88963898521033</v>
      </c>
      <c r="U129">
        <v>124</v>
      </c>
      <c r="V129">
        <f t="shared" si="11"/>
        <v>75.883600000000001</v>
      </c>
      <c r="W129">
        <f t="shared" si="12"/>
        <v>97.149245680535984</v>
      </c>
      <c r="X129">
        <f t="shared" si="13"/>
        <v>77.706371174400005</v>
      </c>
    </row>
    <row r="130" spans="1:24">
      <c r="A130" s="13">
        <f t="shared" ca="1" si="7"/>
        <v>907</v>
      </c>
      <c r="B130">
        <f t="shared" ca="1" si="8"/>
        <v>0.46984754948559626</v>
      </c>
      <c r="C130">
        <f t="shared" ca="1" si="9"/>
        <v>46.973876462048075</v>
      </c>
      <c r="D130">
        <f t="shared" ca="1" si="14"/>
        <v>228.37387646204809</v>
      </c>
      <c r="F130">
        <v>888</v>
      </c>
      <c r="G130">
        <v>0.97923996549062498</v>
      </c>
      <c r="H130">
        <v>131.53194832059026</v>
      </c>
      <c r="I130">
        <v>309.13194832059025</v>
      </c>
      <c r="U130">
        <v>125</v>
      </c>
      <c r="V130">
        <f t="shared" si="11"/>
        <v>76.078000000000003</v>
      </c>
      <c r="W130">
        <f t="shared" si="12"/>
        <v>97.545930544148774</v>
      </c>
      <c r="X130">
        <f t="shared" si="13"/>
        <v>77.916640624999999</v>
      </c>
    </row>
    <row r="131" spans="1:24">
      <c r="A131" s="13">
        <f t="shared" ca="1" si="7"/>
        <v>645</v>
      </c>
      <c r="B131">
        <f t="shared" ca="1" si="8"/>
        <v>0.84009058242632251</v>
      </c>
      <c r="C131">
        <f t="shared" ca="1" si="9"/>
        <v>89.793209669331077</v>
      </c>
      <c r="D131">
        <f t="shared" ca="1" si="14"/>
        <v>218.79320966933108</v>
      </c>
      <c r="F131">
        <v>5</v>
      </c>
      <c r="G131">
        <v>0.46426418258434121</v>
      </c>
      <c r="H131">
        <v>46.412138381289573</v>
      </c>
      <c r="I131">
        <v>47.412138381289573</v>
      </c>
      <c r="U131">
        <v>126</v>
      </c>
      <c r="V131">
        <f t="shared" si="11"/>
        <v>76.272400000000005</v>
      </c>
      <c r="W131">
        <f t="shared" si="12"/>
        <v>97.939454538612637</v>
      </c>
      <c r="X131">
        <f t="shared" si="13"/>
        <v>78.1263475744</v>
      </c>
    </row>
    <row r="132" spans="1:24">
      <c r="A132" s="13">
        <f t="shared" ca="1" si="7"/>
        <v>672</v>
      </c>
      <c r="B132">
        <f t="shared" ca="1" si="8"/>
        <v>0.82282464253578325</v>
      </c>
      <c r="C132">
        <f t="shared" ca="1" si="9"/>
        <v>87.047333143431246</v>
      </c>
      <c r="D132">
        <f t="shared" ca="1" si="14"/>
        <v>221.44733314343125</v>
      </c>
      <c r="F132">
        <v>540</v>
      </c>
      <c r="G132">
        <v>0.87533960571393699</v>
      </c>
      <c r="H132">
        <v>96.080027718563272</v>
      </c>
      <c r="I132">
        <v>204.08002771856326</v>
      </c>
      <c r="U132">
        <v>127</v>
      </c>
      <c r="V132">
        <f t="shared" si="11"/>
        <v>76.466799999999992</v>
      </c>
      <c r="W132">
        <f t="shared" si="12"/>
        <v>98.329867638930438</v>
      </c>
      <c r="X132">
        <f t="shared" si="13"/>
        <v>78.335496215400013</v>
      </c>
    </row>
    <row r="133" spans="1:24">
      <c r="A133" s="13">
        <f t="shared" ca="1" si="7"/>
        <v>65</v>
      </c>
      <c r="B133">
        <f t="shared" ca="1" si="8"/>
        <v>0.56984533211934751</v>
      </c>
      <c r="C133">
        <f t="shared" ca="1" si="9"/>
        <v>57.039216249772906</v>
      </c>
      <c r="D133">
        <f t="shared" ca="1" si="14"/>
        <v>70.039216249772906</v>
      </c>
      <c r="F133">
        <v>658</v>
      </c>
      <c r="G133">
        <v>0.69436001039800532</v>
      </c>
      <c r="H133">
        <v>70.329888809989001</v>
      </c>
      <c r="I133">
        <v>201.929888809989</v>
      </c>
      <c r="U133">
        <v>128</v>
      </c>
      <c r="V133">
        <f t="shared" si="11"/>
        <v>76.661199999999994</v>
      </c>
      <c r="W133">
        <f t="shared" si="12"/>
        <v>98.717218644198113</v>
      </c>
      <c r="X133">
        <f t="shared" si="13"/>
        <v>78.5440907264</v>
      </c>
    </row>
    <row r="134" spans="1:24">
      <c r="A134" s="13">
        <f t="shared" ca="1" si="7"/>
        <v>970</v>
      </c>
      <c r="B134">
        <f t="shared" ca="1" si="8"/>
        <v>0.94304346633545921</v>
      </c>
      <c r="C134">
        <f t="shared" ca="1" si="9"/>
        <v>113.23387261435721</v>
      </c>
      <c r="D134">
        <f t="shared" ca="1" si="14"/>
        <v>307.23387261435721</v>
      </c>
      <c r="F134">
        <v>854</v>
      </c>
      <c r="G134">
        <v>0.76573326489289528</v>
      </c>
      <c r="H134">
        <v>78.994690254686844</v>
      </c>
      <c r="I134">
        <v>249.79469025468686</v>
      </c>
      <c r="U134">
        <v>129</v>
      </c>
      <c r="V134">
        <f t="shared" si="11"/>
        <v>76.855599999999995</v>
      </c>
      <c r="W134">
        <f t="shared" si="12"/>
        <v>99.101555214209895</v>
      </c>
      <c r="X134">
        <f t="shared" si="13"/>
        <v>78.752135271399993</v>
      </c>
    </row>
    <row r="135" spans="1:24">
      <c r="A135" s="13">
        <f t="shared" ref="A135:A198" ca="1" si="15">RANDBETWEEN(0,1000)</f>
        <v>554</v>
      </c>
      <c r="B135">
        <f t="shared" ref="B135:B198" ca="1" si="16">RAND()</f>
        <v>1.8312455842192876E-2</v>
      </c>
      <c r="C135">
        <f t="shared" ref="C135:C198" ca="1" si="17">_xlfn.NORM.INV(B135,50,40)</f>
        <v>-33.596833383600298</v>
      </c>
      <c r="D135">
        <f t="shared" ca="1" si="14"/>
        <v>77.203166616399713</v>
      </c>
      <c r="F135">
        <v>474</v>
      </c>
      <c r="G135">
        <v>0.63900044146208368</v>
      </c>
      <c r="H135">
        <v>64.231531716736455</v>
      </c>
      <c r="I135">
        <v>159.03153171673648</v>
      </c>
      <c r="U135">
        <v>130</v>
      </c>
      <c r="V135">
        <f t="shared" ref="V135:V198" si="18">0.1944*U135+51.778</f>
        <v>77.05</v>
      </c>
      <c r="W135">
        <f t="shared" ref="W135:W198" si="19">49.387*LN(U135)-140.91</f>
        <v>99.482923904649851</v>
      </c>
      <c r="X135">
        <f t="shared" ref="X135:X198" si="20">-0.0000000006*U135^4+0.000001*U135^3-0.0006*U135^2+0.3178*U135+45.76</f>
        <v>78.959633999999994</v>
      </c>
    </row>
    <row r="136" spans="1:24">
      <c r="A136" s="13">
        <f t="shared" ca="1" si="15"/>
        <v>524</v>
      </c>
      <c r="B136">
        <f t="shared" ca="1" si="16"/>
        <v>0.19885874272754955</v>
      </c>
      <c r="C136">
        <f t="shared" ca="1" si="17"/>
        <v>16.171810917268623</v>
      </c>
      <c r="D136">
        <f t="shared" ca="1" si="14"/>
        <v>120.97181091726864</v>
      </c>
      <c r="F136">
        <v>910</v>
      </c>
      <c r="G136">
        <v>0.16212746439638348</v>
      </c>
      <c r="H136">
        <v>10.569928429838924</v>
      </c>
      <c r="I136">
        <v>192.56992842983891</v>
      </c>
      <c r="U136">
        <v>131</v>
      </c>
      <c r="V136">
        <f t="shared" si="18"/>
        <v>77.244399999999999</v>
      </c>
      <c r="W136">
        <f t="shared" si="19"/>
        <v>99.861370200935255</v>
      </c>
      <c r="X136">
        <f t="shared" si="20"/>
        <v>79.166591047400004</v>
      </c>
    </row>
    <row r="137" spans="1:24">
      <c r="A137" s="13">
        <f t="shared" ca="1" si="15"/>
        <v>6</v>
      </c>
      <c r="B137">
        <f t="shared" ca="1" si="16"/>
        <v>0.3439890289716736</v>
      </c>
      <c r="C137">
        <f t="shared" ca="1" si="17"/>
        <v>33.935979788944721</v>
      </c>
      <c r="D137">
        <f t="shared" ca="1" si="14"/>
        <v>35.135979788944724</v>
      </c>
      <c r="F137">
        <v>547</v>
      </c>
      <c r="G137">
        <v>0.38690938783679618</v>
      </c>
      <c r="H137">
        <v>38.50466428348706</v>
      </c>
      <c r="I137">
        <v>147.90466428348708</v>
      </c>
      <c r="U137">
        <v>132</v>
      </c>
      <c r="V137">
        <f t="shared" si="18"/>
        <v>77.438800000000001</v>
      </c>
      <c r="W137">
        <f t="shared" si="19"/>
        <v>100.23693855077309</v>
      </c>
      <c r="X137">
        <f t="shared" si="20"/>
        <v>79.373010534400009</v>
      </c>
    </row>
    <row r="138" spans="1:24">
      <c r="A138" s="13">
        <f t="shared" ca="1" si="15"/>
        <v>126</v>
      </c>
      <c r="B138">
        <f t="shared" ca="1" si="16"/>
        <v>0.53611453910224582</v>
      </c>
      <c r="C138">
        <f t="shared" ca="1" si="17"/>
        <v>53.625988895104577</v>
      </c>
      <c r="D138">
        <f t="shared" ca="1" si="14"/>
        <v>78.825988895104587</v>
      </c>
      <c r="F138">
        <v>154</v>
      </c>
      <c r="G138">
        <v>0.69168963230405145</v>
      </c>
      <c r="H138">
        <v>70.025814265943367</v>
      </c>
      <c r="I138">
        <v>100.82581426594336</v>
      </c>
      <c r="U138">
        <v>133</v>
      </c>
      <c r="V138">
        <f t="shared" si="18"/>
        <v>77.633200000000002</v>
      </c>
      <c r="W138">
        <f t="shared" si="19"/>
        <v>100.60967239548776</v>
      </c>
      <c r="X138">
        <f t="shared" si="20"/>
        <v>79.578896567399994</v>
      </c>
    </row>
    <row r="139" spans="1:24">
      <c r="A139" s="13">
        <f t="shared" ca="1" si="15"/>
        <v>764</v>
      </c>
      <c r="B139">
        <f t="shared" ca="1" si="16"/>
        <v>0.33012638211591572</v>
      </c>
      <c r="C139">
        <f t="shared" ca="1" si="17"/>
        <v>32.417431441928244</v>
      </c>
      <c r="D139">
        <f t="shared" ca="1" si="14"/>
        <v>185.21743144192826</v>
      </c>
      <c r="F139">
        <v>152</v>
      </c>
      <c r="G139">
        <v>0.68511863468045708</v>
      </c>
      <c r="H139">
        <v>69.282433412136228</v>
      </c>
      <c r="I139">
        <v>99.682433412136234</v>
      </c>
      <c r="U139">
        <v>134</v>
      </c>
      <c r="V139">
        <f t="shared" si="18"/>
        <v>77.82759999999999</v>
      </c>
      <c r="W139">
        <f t="shared" si="19"/>
        <v>100.97961420017566</v>
      </c>
      <c r="X139">
        <f t="shared" si="20"/>
        <v>79.784253238399998</v>
      </c>
    </row>
    <row r="140" spans="1:24">
      <c r="A140" s="13">
        <f t="shared" ca="1" si="15"/>
        <v>310</v>
      </c>
      <c r="B140">
        <f t="shared" ca="1" si="16"/>
        <v>0.38195841540663678</v>
      </c>
      <c r="C140">
        <f t="shared" ca="1" si="17"/>
        <v>37.986347852184977</v>
      </c>
      <c r="D140">
        <f t="shared" ca="1" si="14"/>
        <v>99.986347852184977</v>
      </c>
      <c r="F140">
        <v>432</v>
      </c>
      <c r="G140">
        <v>0.12332828330165102</v>
      </c>
      <c r="H140">
        <v>3.659658200792606</v>
      </c>
      <c r="I140">
        <v>90.059658200792612</v>
      </c>
      <c r="U140">
        <v>135</v>
      </c>
      <c r="V140">
        <f t="shared" si="18"/>
        <v>78.021999999999991</v>
      </c>
      <c r="W140">
        <f t="shared" si="19"/>
        <v>101.34680548273872</v>
      </c>
      <c r="X140">
        <f t="shared" si="20"/>
        <v>79.989084625000004</v>
      </c>
    </row>
    <row r="141" spans="1:24">
      <c r="A141" s="13">
        <f t="shared" ca="1" si="15"/>
        <v>108</v>
      </c>
      <c r="B141">
        <f t="shared" ca="1" si="16"/>
        <v>0.98820124479883453</v>
      </c>
      <c r="C141">
        <f t="shared" ca="1" si="17"/>
        <v>140.5447910796166</v>
      </c>
      <c r="D141">
        <f t="shared" ca="1" si="14"/>
        <v>162.1447910796166</v>
      </c>
      <c r="F141">
        <v>439</v>
      </c>
      <c r="G141">
        <v>0.62742596444382825</v>
      </c>
      <c r="H141">
        <v>63.001744137708556</v>
      </c>
      <c r="I141">
        <v>150.80174413770857</v>
      </c>
      <c r="U141">
        <v>136</v>
      </c>
      <c r="V141">
        <f t="shared" si="18"/>
        <v>78.216399999999993</v>
      </c>
      <c r="W141">
        <f t="shared" si="19"/>
        <v>101.71128684184643</v>
      </c>
      <c r="X141">
        <f t="shared" si="20"/>
        <v>80.193394790399992</v>
      </c>
    </row>
    <row r="142" spans="1:24">
      <c r="A142" s="13">
        <f t="shared" ca="1" si="15"/>
        <v>355</v>
      </c>
      <c r="B142">
        <f t="shared" ca="1" si="16"/>
        <v>0.80673334823101761</v>
      </c>
      <c r="C142">
        <f t="shared" ca="1" si="17"/>
        <v>84.63685331140033</v>
      </c>
      <c r="D142">
        <f t="shared" ca="1" si="14"/>
        <v>155.63685331140033</v>
      </c>
      <c r="F142">
        <v>966</v>
      </c>
      <c r="G142">
        <v>0.48430547521898526</v>
      </c>
      <c r="H142">
        <v>48.425980293321864</v>
      </c>
      <c r="I142">
        <v>241.62598029332187</v>
      </c>
      <c r="U142">
        <v>137</v>
      </c>
      <c r="V142">
        <f t="shared" si="18"/>
        <v>78.410799999999995</v>
      </c>
      <c r="W142">
        <f t="shared" si="19"/>
        <v>102.07309798387362</v>
      </c>
      <c r="X142">
        <f t="shared" si="20"/>
        <v>80.3971877834</v>
      </c>
    </row>
    <row r="143" spans="1:24">
      <c r="A143" s="13">
        <f t="shared" ca="1" si="15"/>
        <v>136</v>
      </c>
      <c r="B143">
        <f t="shared" ca="1" si="16"/>
        <v>0.57969512527125555</v>
      </c>
      <c r="C143">
        <f t="shared" ca="1" si="17"/>
        <v>58.044543925099241</v>
      </c>
      <c r="D143">
        <f t="shared" ca="1" si="14"/>
        <v>85.244543925099237</v>
      </c>
      <c r="F143">
        <v>704</v>
      </c>
      <c r="G143">
        <v>0.40129065396160379</v>
      </c>
      <c r="H143">
        <v>39.999687550300592</v>
      </c>
      <c r="I143">
        <v>180.7996875503006</v>
      </c>
      <c r="U143">
        <v>138</v>
      </c>
      <c r="V143">
        <f t="shared" si="18"/>
        <v>78.605199999999996</v>
      </c>
      <c r="W143">
        <f t="shared" si="19"/>
        <v>102.43227774885889</v>
      </c>
      <c r="X143">
        <f t="shared" si="20"/>
        <v>80.600467638400005</v>
      </c>
    </row>
    <row r="144" spans="1:24">
      <c r="A144" s="13">
        <f t="shared" ca="1" si="15"/>
        <v>767</v>
      </c>
      <c r="B144">
        <f t="shared" ca="1" si="16"/>
        <v>0.80966587989736027</v>
      </c>
      <c r="C144">
        <f t="shared" ca="1" si="17"/>
        <v>85.066628151219135</v>
      </c>
      <c r="D144">
        <f t="shared" ca="1" si="14"/>
        <v>238.46662815121914</v>
      </c>
      <c r="F144">
        <v>665</v>
      </c>
      <c r="G144">
        <v>0.20340249249968545</v>
      </c>
      <c r="H144">
        <v>16.818829469224525</v>
      </c>
      <c r="I144">
        <v>149.81882946922451</v>
      </c>
      <c r="U144">
        <v>139</v>
      </c>
      <c r="V144">
        <f t="shared" si="18"/>
        <v>78.799599999999998</v>
      </c>
      <c r="W144">
        <f t="shared" si="19"/>
        <v>102.78886413552547</v>
      </c>
      <c r="X144">
        <f t="shared" si="20"/>
        <v>80.803238375400014</v>
      </c>
    </row>
    <row r="145" spans="1:24">
      <c r="A145" s="13">
        <f t="shared" ca="1" si="15"/>
        <v>683</v>
      </c>
      <c r="B145">
        <f t="shared" ca="1" si="16"/>
        <v>0.559839179396312</v>
      </c>
      <c r="C145">
        <f t="shared" ca="1" si="17"/>
        <v>56.022459616785724</v>
      </c>
      <c r="D145">
        <f t="shared" ca="1" si="14"/>
        <v>192.6224596167857</v>
      </c>
      <c r="F145">
        <v>882</v>
      </c>
      <c r="G145">
        <v>5.6034826488862044E-2</v>
      </c>
      <c r="H145">
        <v>-13.558359376274893</v>
      </c>
      <c r="I145">
        <v>162.84164062372511</v>
      </c>
      <c r="U145">
        <v>140</v>
      </c>
      <c r="V145">
        <f t="shared" si="18"/>
        <v>78.994</v>
      </c>
      <c r="W145">
        <f t="shared" si="19"/>
        <v>103.14289432540571</v>
      </c>
      <c r="X145">
        <f t="shared" si="20"/>
        <v>81.005504000000002</v>
      </c>
    </row>
    <row r="146" spans="1:24">
      <c r="A146" s="13">
        <f t="shared" ca="1" si="15"/>
        <v>883</v>
      </c>
      <c r="B146">
        <f t="shared" ca="1" si="16"/>
        <v>0.5883511446274845</v>
      </c>
      <c r="C146">
        <f t="shared" ca="1" si="17"/>
        <v>58.932221861303759</v>
      </c>
      <c r="D146">
        <f t="shared" ca="1" si="14"/>
        <v>235.53222186130378</v>
      </c>
      <c r="F146">
        <v>102</v>
      </c>
      <c r="G146">
        <v>6.7088007179421094E-2</v>
      </c>
      <c r="H146">
        <v>-9.9134170130650716</v>
      </c>
      <c r="I146">
        <v>10.486582986934931</v>
      </c>
      <c r="U146">
        <v>141</v>
      </c>
      <c r="V146">
        <f t="shared" si="18"/>
        <v>79.188400000000001</v>
      </c>
      <c r="W146">
        <f t="shared" si="19"/>
        <v>103.49440470610662</v>
      </c>
      <c r="X146">
        <f t="shared" si="20"/>
        <v>81.207268503400002</v>
      </c>
    </row>
    <row r="147" spans="1:24">
      <c r="A147" s="13">
        <f t="shared" ca="1" si="15"/>
        <v>119</v>
      </c>
      <c r="B147">
        <f t="shared" ca="1" si="16"/>
        <v>5.4979855622200868E-2</v>
      </c>
      <c r="C147">
        <f t="shared" ca="1" si="17"/>
        <v>-13.934970102453413</v>
      </c>
      <c r="D147">
        <f t="shared" ca="1" si="14"/>
        <v>9.865029897546588</v>
      </c>
      <c r="F147">
        <v>604</v>
      </c>
      <c r="G147">
        <v>0.75840357645615974</v>
      </c>
      <c r="H147">
        <v>78.047061697742436</v>
      </c>
      <c r="I147">
        <v>198.84706169774245</v>
      </c>
      <c r="U147">
        <v>142</v>
      </c>
      <c r="V147">
        <f t="shared" si="18"/>
        <v>79.382800000000003</v>
      </c>
      <c r="W147">
        <f t="shared" si="19"/>
        <v>103.84343089375346</v>
      </c>
      <c r="X147">
        <f t="shared" si="20"/>
        <v>81.408535862400001</v>
      </c>
    </row>
    <row r="148" spans="1:24">
      <c r="A148" s="13">
        <f t="shared" ca="1" si="15"/>
        <v>110</v>
      </c>
      <c r="B148">
        <f t="shared" ca="1" si="16"/>
        <v>0.47632050536031278</v>
      </c>
      <c r="C148">
        <f t="shared" ca="1" si="17"/>
        <v>47.624376540501345</v>
      </c>
      <c r="D148">
        <f t="shared" ca="1" si="14"/>
        <v>69.624376540501345</v>
      </c>
      <c r="F148">
        <v>620</v>
      </c>
      <c r="G148">
        <v>0.51117353433143287</v>
      </c>
      <c r="H148">
        <v>51.120462394064866</v>
      </c>
      <c r="I148">
        <v>175.12046239406487</v>
      </c>
      <c r="U148">
        <v>143</v>
      </c>
      <c r="V148">
        <f t="shared" si="18"/>
        <v>79.577200000000005</v>
      </c>
      <c r="W148">
        <f t="shared" si="19"/>
        <v>104.19000775464602</v>
      </c>
      <c r="X148">
        <f t="shared" si="20"/>
        <v>81.609310039400015</v>
      </c>
    </row>
    <row r="149" spans="1:24">
      <c r="A149" s="13">
        <f t="shared" ca="1" si="15"/>
        <v>96</v>
      </c>
      <c r="B149">
        <f t="shared" ca="1" si="16"/>
        <v>9.931608863940633E-2</v>
      </c>
      <c r="C149">
        <f t="shared" ca="1" si="17"/>
        <v>-1.4183322774181306</v>
      </c>
      <c r="D149">
        <f t="shared" ca="1" si="14"/>
        <v>17.781667722581872</v>
      </c>
      <c r="F149">
        <v>786</v>
      </c>
      <c r="G149">
        <v>0.60521252036089868</v>
      </c>
      <c r="H149">
        <v>60.67450370033167</v>
      </c>
      <c r="I149">
        <v>217.87450370033167</v>
      </c>
      <c r="U149">
        <v>144</v>
      </c>
      <c r="V149">
        <f t="shared" si="18"/>
        <v>79.771599999999992</v>
      </c>
      <c r="W149">
        <f t="shared" si="19"/>
        <v>104.53416942615996</v>
      </c>
      <c r="X149">
        <f t="shared" si="20"/>
        <v>81.8095949824</v>
      </c>
    </row>
    <row r="150" spans="1:24">
      <c r="A150" s="13">
        <f t="shared" ca="1" si="15"/>
        <v>674</v>
      </c>
      <c r="B150">
        <f t="shared" ca="1" si="16"/>
        <v>0.69525065236282235</v>
      </c>
      <c r="C150">
        <f t="shared" ca="1" si="17"/>
        <v>70.431566693764125</v>
      </c>
      <c r="D150">
        <f t="shared" ca="1" si="14"/>
        <v>205.23156669376414</v>
      </c>
      <c r="F150">
        <v>631</v>
      </c>
      <c r="G150">
        <v>0.30476520351374836</v>
      </c>
      <c r="H150">
        <v>29.570244604975482</v>
      </c>
      <c r="I150">
        <v>155.77024460497549</v>
      </c>
      <c r="U150">
        <v>145</v>
      </c>
      <c r="V150">
        <f t="shared" si="18"/>
        <v>79.965999999999994</v>
      </c>
      <c r="W150">
        <f t="shared" si="19"/>
        <v>104.87594933692489</v>
      </c>
      <c r="X150">
        <f t="shared" si="20"/>
        <v>82.009394624999999</v>
      </c>
    </row>
    <row r="151" spans="1:24">
      <c r="A151" s="13">
        <f t="shared" ca="1" si="15"/>
        <v>351</v>
      </c>
      <c r="B151">
        <f t="shared" ca="1" si="16"/>
        <v>0.6440572110207029</v>
      </c>
      <c r="C151">
        <f t="shared" ca="1" si="17"/>
        <v>64.772995461754917</v>
      </c>
      <c r="D151">
        <f t="shared" ca="1" si="14"/>
        <v>134.97299546175492</v>
      </c>
      <c r="F151">
        <v>750</v>
      </c>
      <c r="G151">
        <v>0.42453444173037824</v>
      </c>
      <c r="H151">
        <v>42.387736068932448</v>
      </c>
      <c r="I151">
        <v>192.38773606893244</v>
      </c>
      <c r="U151">
        <v>146</v>
      </c>
      <c r="V151">
        <f t="shared" si="18"/>
        <v>80.160399999999996</v>
      </c>
      <c r="W151">
        <f t="shared" si="19"/>
        <v>105.21538022630961</v>
      </c>
      <c r="X151">
        <f t="shared" si="20"/>
        <v>82.208712886400008</v>
      </c>
    </row>
    <row r="152" spans="1:24">
      <c r="A152" s="13">
        <f t="shared" ca="1" si="15"/>
        <v>921</v>
      </c>
      <c r="B152">
        <f t="shared" ca="1" si="16"/>
        <v>0.86658231464222579</v>
      </c>
      <c r="C152">
        <f t="shared" ca="1" si="17"/>
        <v>94.415194623193173</v>
      </c>
      <c r="D152">
        <f t="shared" ca="1" si="14"/>
        <v>278.61519462319319</v>
      </c>
      <c r="F152">
        <v>55</v>
      </c>
      <c r="G152">
        <v>0.48735610125772821</v>
      </c>
      <c r="H152">
        <v>48.73204552456265</v>
      </c>
      <c r="I152">
        <v>59.73204552456265</v>
      </c>
      <c r="U152">
        <v>147</v>
      </c>
      <c r="V152">
        <f t="shared" si="18"/>
        <v>80.354799999999997</v>
      </c>
      <c r="W152">
        <f t="shared" si="19"/>
        <v>105.55249416324145</v>
      </c>
      <c r="X152">
        <f t="shared" si="20"/>
        <v>82.407553671399995</v>
      </c>
    </row>
    <row r="153" spans="1:24">
      <c r="A153" s="13">
        <f t="shared" ca="1" si="15"/>
        <v>238</v>
      </c>
      <c r="B153">
        <f t="shared" ca="1" si="16"/>
        <v>0.20568690933906908</v>
      </c>
      <c r="C153">
        <f t="shared" ca="1" si="17"/>
        <v>17.14086372289178</v>
      </c>
      <c r="D153">
        <f t="shared" ca="1" si="14"/>
        <v>64.740863722891788</v>
      </c>
      <c r="F153">
        <v>523</v>
      </c>
      <c r="G153">
        <v>0.49401745839849942</v>
      </c>
      <c r="H153">
        <v>49.400137198890732</v>
      </c>
      <c r="I153">
        <v>154.00013719889074</v>
      </c>
      <c r="U153">
        <v>148</v>
      </c>
      <c r="V153">
        <f t="shared" si="18"/>
        <v>80.549199999999999</v>
      </c>
      <c r="W153">
        <f t="shared" si="19"/>
        <v>105.88732256438834</v>
      </c>
      <c r="X153">
        <f t="shared" si="20"/>
        <v>82.605920870400013</v>
      </c>
    </row>
    <row r="154" spans="1:24">
      <c r="A154" s="13">
        <f t="shared" ca="1" si="15"/>
        <v>947</v>
      </c>
      <c r="B154">
        <f t="shared" ca="1" si="16"/>
        <v>0.74761951847053765</v>
      </c>
      <c r="C154">
        <f t="shared" ca="1" si="17"/>
        <v>76.680699513603543</v>
      </c>
      <c r="D154">
        <f t="shared" ca="1" si="14"/>
        <v>266.08069951360358</v>
      </c>
      <c r="F154">
        <v>204</v>
      </c>
      <c r="G154">
        <v>0.5523221553913128</v>
      </c>
      <c r="H154">
        <v>55.261218555120678</v>
      </c>
      <c r="I154">
        <v>96.061218555120689</v>
      </c>
      <c r="U154">
        <v>149</v>
      </c>
      <c r="V154">
        <f t="shared" si="18"/>
        <v>80.743600000000001</v>
      </c>
      <c r="W154">
        <f t="shared" si="19"/>
        <v>106.21989621172841</v>
      </c>
      <c r="X154">
        <f t="shared" si="20"/>
        <v>82.803818359399997</v>
      </c>
    </row>
    <row r="155" spans="1:24">
      <c r="A155" s="13">
        <f t="shared" ca="1" si="15"/>
        <v>87</v>
      </c>
      <c r="B155">
        <f t="shared" ca="1" si="16"/>
        <v>0.91611492729026078</v>
      </c>
      <c r="C155">
        <f t="shared" ca="1" si="17"/>
        <v>105.17617054595485</v>
      </c>
      <c r="D155">
        <f t="shared" ca="1" si="14"/>
        <v>122.57617054595485</v>
      </c>
      <c r="F155">
        <v>476</v>
      </c>
      <c r="G155">
        <v>0.57291728475318504</v>
      </c>
      <c r="H155">
        <v>57.35225114178121</v>
      </c>
      <c r="I155">
        <v>152.5522511417812</v>
      </c>
      <c r="U155">
        <v>150</v>
      </c>
      <c r="V155">
        <f t="shared" si="18"/>
        <v>80.938000000000002</v>
      </c>
      <c r="W155">
        <f t="shared" si="19"/>
        <v>106.55024526953179</v>
      </c>
      <c r="X155">
        <f t="shared" si="20"/>
        <v>83.001249999999999</v>
      </c>
    </row>
    <row r="156" spans="1:24">
      <c r="A156" s="13">
        <f t="shared" ca="1" si="15"/>
        <v>740</v>
      </c>
      <c r="B156">
        <f t="shared" ca="1" si="16"/>
        <v>0.54870987537068039</v>
      </c>
      <c r="C156">
        <f t="shared" ca="1" si="17"/>
        <v>54.89610047619913</v>
      </c>
      <c r="D156">
        <f t="shared" ca="1" si="14"/>
        <v>202.89610047619914</v>
      </c>
      <c r="F156">
        <v>623</v>
      </c>
      <c r="G156">
        <v>2.6114109724361567E-2</v>
      </c>
      <c r="H156">
        <v>-27.649914743211937</v>
      </c>
      <c r="I156">
        <v>96.950085256788071</v>
      </c>
      <c r="U156">
        <v>151</v>
      </c>
      <c r="V156">
        <f t="shared" si="18"/>
        <v>81.13239999999999</v>
      </c>
      <c r="W156">
        <f t="shared" si="19"/>
        <v>106.87839930077868</v>
      </c>
      <c r="X156">
        <f t="shared" si="20"/>
        <v>83.198219639400008</v>
      </c>
    </row>
    <row r="157" spans="1:24">
      <c r="A157" s="13">
        <f t="shared" ca="1" si="15"/>
        <v>93</v>
      </c>
      <c r="B157">
        <f t="shared" ca="1" si="16"/>
        <v>3.9619733508300281E-2</v>
      </c>
      <c r="C157">
        <f t="shared" ca="1" si="17"/>
        <v>-20.204640245620396</v>
      </c>
      <c r="D157">
        <f t="shared" ca="1" si="14"/>
        <v>-1.604640245620395</v>
      </c>
      <c r="F157">
        <v>337</v>
      </c>
      <c r="G157">
        <v>0.59202944883708775</v>
      </c>
      <c r="H157">
        <v>59.310743715606996</v>
      </c>
      <c r="I157">
        <v>126.71074371560701</v>
      </c>
      <c r="U157">
        <v>152</v>
      </c>
      <c r="V157">
        <f t="shared" si="18"/>
        <v>81.326799999999992</v>
      </c>
      <c r="W157">
        <f t="shared" si="19"/>
        <v>107.20438728303506</v>
      </c>
      <c r="X157">
        <f t="shared" si="20"/>
        <v>83.394731110400002</v>
      </c>
    </row>
    <row r="158" spans="1:24">
      <c r="A158" s="13">
        <f t="shared" ca="1" si="15"/>
        <v>840</v>
      </c>
      <c r="B158">
        <f t="shared" ca="1" si="16"/>
        <v>0.96389322266395638</v>
      </c>
      <c r="C158">
        <f t="shared" ca="1" si="17"/>
        <v>121.91077694234535</v>
      </c>
      <c r="D158">
        <f t="shared" ca="1" si="14"/>
        <v>289.91077694234536</v>
      </c>
      <c r="F158">
        <v>871</v>
      </c>
      <c r="G158">
        <v>0.49403358171825262</v>
      </c>
      <c r="H158">
        <v>49.401753986963449</v>
      </c>
      <c r="I158">
        <v>223.60175398696347</v>
      </c>
      <c r="U158">
        <v>153</v>
      </c>
      <c r="V158">
        <f t="shared" si="18"/>
        <v>81.521199999999993</v>
      </c>
      <c r="W158">
        <f t="shared" si="19"/>
        <v>107.5282376238082</v>
      </c>
      <c r="X158">
        <f t="shared" si="20"/>
        <v>83.590788231400012</v>
      </c>
    </row>
    <row r="159" spans="1:24">
      <c r="A159" s="13">
        <f t="shared" ca="1" si="15"/>
        <v>244</v>
      </c>
      <c r="B159">
        <f t="shared" ca="1" si="16"/>
        <v>0.59225997802607189</v>
      </c>
      <c r="C159">
        <f t="shared" ca="1" si="17"/>
        <v>59.334494129736314</v>
      </c>
      <c r="D159">
        <f t="shared" ca="1" si="14"/>
        <v>108.13449412973631</v>
      </c>
      <c r="F159">
        <v>536</v>
      </c>
      <c r="G159">
        <v>0.40432752712121212</v>
      </c>
      <c r="H159">
        <v>40.313541466213842</v>
      </c>
      <c r="I159">
        <v>147.51354146621384</v>
      </c>
      <c r="U159">
        <v>154</v>
      </c>
      <c r="V159">
        <f t="shared" si="18"/>
        <v>81.715599999999995</v>
      </c>
      <c r="W159">
        <f t="shared" si="19"/>
        <v>107.84997817540193</v>
      </c>
      <c r="X159">
        <f t="shared" si="20"/>
        <v>83.786394806400011</v>
      </c>
    </row>
    <row r="160" spans="1:24">
      <c r="A160" s="13">
        <f t="shared" ca="1" si="15"/>
        <v>719</v>
      </c>
      <c r="B160">
        <f t="shared" ca="1" si="16"/>
        <v>1.5051857897308563E-2</v>
      </c>
      <c r="C160">
        <f t="shared" ca="1" si="17"/>
        <v>-36.74892228520676</v>
      </c>
      <c r="D160">
        <f t="shared" ca="1" si="14"/>
        <v>107.05107771479325</v>
      </c>
      <c r="F160">
        <v>732</v>
      </c>
      <c r="G160">
        <v>0.22011869884639357</v>
      </c>
      <c r="H160">
        <v>19.128304266355801</v>
      </c>
      <c r="I160">
        <v>165.5283042663558</v>
      </c>
      <c r="U160">
        <v>155</v>
      </c>
      <c r="V160">
        <f t="shared" si="18"/>
        <v>81.91</v>
      </c>
      <c r="W160">
        <f t="shared" si="19"/>
        <v>108.16963624929085</v>
      </c>
      <c r="X160">
        <f t="shared" si="20"/>
        <v>83.981554625000001</v>
      </c>
    </row>
    <row r="161" spans="1:24">
      <c r="A161" s="13">
        <f t="shared" ca="1" si="15"/>
        <v>224</v>
      </c>
      <c r="B161">
        <f t="shared" ca="1" si="16"/>
        <v>0.84952620824477609</v>
      </c>
      <c r="C161">
        <f t="shared" ca="1" si="17"/>
        <v>91.37613874643975</v>
      </c>
      <c r="D161">
        <f t="shared" ca="1" si="14"/>
        <v>136.17613874643976</v>
      </c>
      <c r="F161">
        <v>355</v>
      </c>
      <c r="G161">
        <v>0.57970157029029723</v>
      </c>
      <c r="H161">
        <v>58.045203338448921</v>
      </c>
      <c r="I161">
        <v>129.04520333844891</v>
      </c>
      <c r="U161">
        <v>156</v>
      </c>
      <c r="V161">
        <f t="shared" si="18"/>
        <v>82.104399999999998</v>
      </c>
      <c r="W161">
        <f t="shared" si="19"/>
        <v>108.48723863003289</v>
      </c>
      <c r="X161">
        <f t="shared" si="20"/>
        <v>84.176271462399995</v>
      </c>
    </row>
    <row r="162" spans="1:24">
      <c r="A162" s="13">
        <f t="shared" ca="1" si="15"/>
        <v>959</v>
      </c>
      <c r="B162">
        <f t="shared" ca="1" si="16"/>
        <v>0.32129483400229963</v>
      </c>
      <c r="C162">
        <f t="shared" ca="1" si="17"/>
        <v>31.436757440963248</v>
      </c>
      <c r="D162">
        <f t="shared" ca="1" si="14"/>
        <v>223.23675744096326</v>
      </c>
      <c r="F162">
        <v>881</v>
      </c>
      <c r="G162">
        <v>0.84804530970142189</v>
      </c>
      <c r="H162">
        <v>91.123439570157714</v>
      </c>
      <c r="I162">
        <v>267.32343957015775</v>
      </c>
      <c r="U162">
        <v>157</v>
      </c>
      <c r="V162">
        <f t="shared" si="18"/>
        <v>82.2988</v>
      </c>
      <c r="W162">
        <f t="shared" si="19"/>
        <v>108.80281158873689</v>
      </c>
      <c r="X162">
        <f t="shared" si="20"/>
        <v>84.370549079400007</v>
      </c>
    </row>
    <row r="163" spans="1:24">
      <c r="A163" s="13">
        <f t="shared" ca="1" si="15"/>
        <v>901</v>
      </c>
      <c r="B163">
        <f t="shared" ca="1" si="16"/>
        <v>0.3518928331258695</v>
      </c>
      <c r="C163">
        <f t="shared" ca="1" si="17"/>
        <v>34.791391417824428</v>
      </c>
      <c r="D163">
        <f t="shared" ca="1" si="14"/>
        <v>214.99139141782445</v>
      </c>
      <c r="F163">
        <v>974</v>
      </c>
      <c r="G163">
        <v>0.45381290582014988</v>
      </c>
      <c r="H163">
        <v>45.358650899809518</v>
      </c>
      <c r="I163">
        <v>240.15865089980952</v>
      </c>
      <c r="U163">
        <v>158</v>
      </c>
      <c r="V163">
        <f t="shared" si="18"/>
        <v>82.493200000000002</v>
      </c>
      <c r="W163">
        <f t="shared" si="19"/>
        <v>109.11638089610281</v>
      </c>
      <c r="X163">
        <f t="shared" si="20"/>
        <v>84.564391222399991</v>
      </c>
    </row>
    <row r="164" spans="1:24">
      <c r="A164" s="13">
        <f t="shared" ca="1" si="15"/>
        <v>928</v>
      </c>
      <c r="B164">
        <f t="shared" ca="1" si="16"/>
        <v>0.68858053906305694</v>
      </c>
      <c r="C164">
        <f t="shared" ca="1" si="17"/>
        <v>69.673234219815271</v>
      </c>
      <c r="D164">
        <f t="shared" ca="1" si="14"/>
        <v>255.27323421981529</v>
      </c>
      <c r="F164">
        <v>373</v>
      </c>
      <c r="G164">
        <v>0.25573511619263634</v>
      </c>
      <c r="H164">
        <v>23.737995316324433</v>
      </c>
      <c r="I164">
        <v>98.337995316324438</v>
      </c>
      <c r="U164">
        <v>159</v>
      </c>
      <c r="V164">
        <f t="shared" si="18"/>
        <v>82.687600000000003</v>
      </c>
      <c r="W164">
        <f t="shared" si="19"/>
        <v>109.42797183505058</v>
      </c>
      <c r="X164">
        <f t="shared" si="20"/>
        <v>84.757801623400013</v>
      </c>
    </row>
    <row r="165" spans="1:24">
      <c r="A165" s="13">
        <f t="shared" ca="1" si="15"/>
        <v>187</v>
      </c>
      <c r="B165">
        <f t="shared" ca="1" si="16"/>
        <v>0.96360638186194925</v>
      </c>
      <c r="C165">
        <f t="shared" ca="1" si="17"/>
        <v>121.76649984589334</v>
      </c>
      <c r="D165">
        <f t="shared" ca="1" si="14"/>
        <v>159.16649984589333</v>
      </c>
      <c r="F165">
        <v>901</v>
      </c>
      <c r="G165">
        <v>0.25993215005340997</v>
      </c>
      <c r="H165">
        <v>24.25781611604085</v>
      </c>
      <c r="I165">
        <v>204.45781611604087</v>
      </c>
      <c r="U165">
        <v>160</v>
      </c>
      <c r="V165">
        <f t="shared" si="18"/>
        <v>82.882000000000005</v>
      </c>
      <c r="W165">
        <f t="shared" si="19"/>
        <v>109.737609212953</v>
      </c>
      <c r="X165">
        <f t="shared" si="20"/>
        <v>84.950783999999999</v>
      </c>
    </row>
    <row r="166" spans="1:24">
      <c r="A166" s="13">
        <f t="shared" ca="1" si="15"/>
        <v>576</v>
      </c>
      <c r="B166">
        <f t="shared" ca="1" si="16"/>
        <v>0.31687837958677711</v>
      </c>
      <c r="C166">
        <f t="shared" ca="1" si="17"/>
        <v>30.94216502571906</v>
      </c>
      <c r="D166">
        <f t="shared" ca="1" si="14"/>
        <v>146.14216502571907</v>
      </c>
      <c r="F166">
        <v>26</v>
      </c>
      <c r="G166">
        <v>0.13847813694691591</v>
      </c>
      <c r="H166">
        <v>6.5127100193342287</v>
      </c>
      <c r="I166">
        <v>11.712710019334228</v>
      </c>
      <c r="U166">
        <v>161</v>
      </c>
      <c r="V166">
        <f t="shared" si="18"/>
        <v>83.076399999999992</v>
      </c>
      <c r="W166">
        <f t="shared" si="19"/>
        <v>110.04531737348768</v>
      </c>
      <c r="X166">
        <f t="shared" si="20"/>
        <v>85.143342055400012</v>
      </c>
    </row>
    <row r="167" spans="1:24">
      <c r="A167" s="13">
        <f t="shared" ca="1" si="15"/>
        <v>903</v>
      </c>
      <c r="B167">
        <f t="shared" ca="1" si="16"/>
        <v>0.22193190121608963</v>
      </c>
      <c r="C167">
        <f t="shared" ca="1" si="17"/>
        <v>19.372603228729265</v>
      </c>
      <c r="D167">
        <f t="shared" ca="1" si="14"/>
        <v>199.9726032287293</v>
      </c>
      <c r="F167">
        <v>218</v>
      </c>
      <c r="G167">
        <v>1.9159652658027104E-2</v>
      </c>
      <c r="H167">
        <v>-32.856910589326617</v>
      </c>
      <c r="I167">
        <v>10.743089410673385</v>
      </c>
      <c r="U167">
        <v>162</v>
      </c>
      <c r="V167">
        <f t="shared" si="18"/>
        <v>83.270799999999994</v>
      </c>
      <c r="W167">
        <f t="shared" si="19"/>
        <v>110.35112020812173</v>
      </c>
      <c r="X167">
        <f t="shared" si="20"/>
        <v>85.335479478400003</v>
      </c>
    </row>
    <row r="168" spans="1:24">
      <c r="A168" s="13">
        <f t="shared" ca="1" si="15"/>
        <v>830</v>
      </c>
      <c r="B168">
        <f t="shared" ca="1" si="16"/>
        <v>0.13782213947155297</v>
      </c>
      <c r="C168">
        <f t="shared" ca="1" si="17"/>
        <v>6.3937461294345042</v>
      </c>
      <c r="D168">
        <f t="shared" ca="1" si="14"/>
        <v>172.3937461294345</v>
      </c>
      <c r="F168">
        <v>941</v>
      </c>
      <c r="G168">
        <v>0.35400635973656347</v>
      </c>
      <c r="H168">
        <v>35.018944021926181</v>
      </c>
      <c r="I168">
        <v>223.21894402192621</v>
      </c>
      <c r="U168">
        <v>163</v>
      </c>
      <c r="V168">
        <f t="shared" si="18"/>
        <v>83.465199999999996</v>
      </c>
      <c r="W168">
        <f t="shared" si="19"/>
        <v>110.65504116724358</v>
      </c>
      <c r="X168">
        <f t="shared" si="20"/>
        <v>85.527199943400007</v>
      </c>
    </row>
    <row r="169" spans="1:24">
      <c r="A169" s="13">
        <f t="shared" ca="1" si="15"/>
        <v>459</v>
      </c>
      <c r="B169">
        <f t="shared" ca="1" si="16"/>
        <v>0.44357014394359717</v>
      </c>
      <c r="C169">
        <f t="shared" ca="1" si="17"/>
        <v>44.323052707776597</v>
      </c>
      <c r="D169">
        <f t="shared" ca="1" si="14"/>
        <v>136.12305270777659</v>
      </c>
      <c r="F169">
        <v>435</v>
      </c>
      <c r="G169">
        <v>0.12987763654679829</v>
      </c>
      <c r="H169">
        <v>4.9212102070496258</v>
      </c>
      <c r="I169">
        <v>91.921210207049626</v>
      </c>
      <c r="U169">
        <v>164</v>
      </c>
      <c r="V169">
        <f t="shared" si="18"/>
        <v>83.659599999999998</v>
      </c>
      <c r="W169">
        <f t="shared" si="19"/>
        <v>110.9571032709537</v>
      </c>
      <c r="X169">
        <f t="shared" si="20"/>
        <v>85.718507110399997</v>
      </c>
    </row>
    <row r="170" spans="1:24">
      <c r="A170" s="13">
        <f t="shared" ca="1" si="15"/>
        <v>194</v>
      </c>
      <c r="B170">
        <f t="shared" ca="1" si="16"/>
        <v>0.54601861579689659</v>
      </c>
      <c r="C170">
        <f t="shared" ca="1" si="17"/>
        <v>54.624342909506296</v>
      </c>
      <c r="D170">
        <f t="shared" ca="1" si="14"/>
        <v>93.424342909506294</v>
      </c>
      <c r="F170">
        <v>871</v>
      </c>
      <c r="G170">
        <v>0.61219430407516273</v>
      </c>
      <c r="H170">
        <v>61.401709907681784</v>
      </c>
      <c r="I170">
        <v>235.60170990768179</v>
      </c>
      <c r="U170">
        <v>165</v>
      </c>
      <c r="V170">
        <f t="shared" si="18"/>
        <v>83.853999999999999</v>
      </c>
      <c r="W170">
        <f t="shared" si="19"/>
        <v>111.25732911952795</v>
      </c>
      <c r="X170">
        <f t="shared" si="20"/>
        <v>85.909404625000008</v>
      </c>
    </row>
    <row r="171" spans="1:24">
      <c r="A171" s="13">
        <f t="shared" ca="1" si="15"/>
        <v>91</v>
      </c>
      <c r="B171">
        <f t="shared" ca="1" si="16"/>
        <v>0.28856870765391773</v>
      </c>
      <c r="C171">
        <f t="shared" ca="1" si="17"/>
        <v>27.697163013991862</v>
      </c>
      <c r="D171">
        <f t="shared" ca="1" si="14"/>
        <v>45.897163013991857</v>
      </c>
      <c r="F171">
        <v>739</v>
      </c>
      <c r="G171">
        <v>0.10680322307938284</v>
      </c>
      <c r="H171">
        <v>0.25161433210472239</v>
      </c>
      <c r="I171">
        <v>148.05161433210475</v>
      </c>
      <c r="U171">
        <v>166</v>
      </c>
      <c r="V171">
        <f t="shared" si="18"/>
        <v>84.048399999999987</v>
      </c>
      <c r="W171">
        <f t="shared" si="19"/>
        <v>111.55574090356464</v>
      </c>
      <c r="X171">
        <f t="shared" si="20"/>
        <v>86.099896118400011</v>
      </c>
    </row>
    <row r="172" spans="1:24">
      <c r="A172" s="13">
        <f t="shared" ca="1" si="15"/>
        <v>578</v>
      </c>
      <c r="B172">
        <f t="shared" ca="1" si="16"/>
        <v>0.94270748311851416</v>
      </c>
      <c r="C172">
        <f t="shared" ca="1" si="17"/>
        <v>113.11661823371708</v>
      </c>
      <c r="D172">
        <f t="shared" ca="1" si="14"/>
        <v>228.7166182337171</v>
      </c>
      <c r="F172">
        <v>893</v>
      </c>
      <c r="G172">
        <v>0.25812723945069904</v>
      </c>
      <c r="H172">
        <v>24.034807830748463</v>
      </c>
      <c r="I172">
        <v>202.63480783074849</v>
      </c>
      <c r="U172">
        <v>167</v>
      </c>
      <c r="V172">
        <f t="shared" si="18"/>
        <v>84.242799999999988</v>
      </c>
      <c r="W172">
        <f t="shared" si="19"/>
        <v>111.85236041382632</v>
      </c>
      <c r="X172">
        <f t="shared" si="20"/>
        <v>86.289985207400008</v>
      </c>
    </row>
    <row r="173" spans="1:24">
      <c r="A173" s="13">
        <f t="shared" ca="1" si="15"/>
        <v>322</v>
      </c>
      <c r="B173">
        <f t="shared" ca="1" si="16"/>
        <v>0.93986544763775759</v>
      </c>
      <c r="C173">
        <f t="shared" ca="1" si="17"/>
        <v>112.14580240202591</v>
      </c>
      <c r="D173">
        <f t="shared" ca="1" si="14"/>
        <v>176.54580240202591</v>
      </c>
      <c r="F173">
        <v>838</v>
      </c>
      <c r="G173">
        <v>0.27424841665866684</v>
      </c>
      <c r="H173">
        <v>25.999435682568098</v>
      </c>
      <c r="I173">
        <v>193.59943568256813</v>
      </c>
      <c r="U173">
        <v>168</v>
      </c>
      <c r="V173">
        <f t="shared" si="18"/>
        <v>84.43719999999999</v>
      </c>
      <c r="W173">
        <f t="shared" si="19"/>
        <v>112.14720905078875</v>
      </c>
      <c r="X173">
        <f t="shared" si="20"/>
        <v>86.479675494399999</v>
      </c>
    </row>
    <row r="174" spans="1:24">
      <c r="A174" s="13">
        <f t="shared" ca="1" si="15"/>
        <v>45</v>
      </c>
      <c r="B174">
        <f t="shared" ca="1" si="16"/>
        <v>0.46364363867340486</v>
      </c>
      <c r="C174">
        <f t="shared" ca="1" si="17"/>
        <v>46.349664269203487</v>
      </c>
      <c r="D174">
        <f t="shared" ca="1" si="14"/>
        <v>55.349664269203487</v>
      </c>
      <c r="F174">
        <v>611</v>
      </c>
      <c r="G174">
        <v>7.1597945699299448E-2</v>
      </c>
      <c r="H174">
        <v>-8.5597155454714624</v>
      </c>
      <c r="I174">
        <v>113.64028445452854</v>
      </c>
      <c r="U174">
        <v>169</v>
      </c>
      <c r="V174">
        <f t="shared" si="18"/>
        <v>84.631599999999992</v>
      </c>
      <c r="W174">
        <f t="shared" si="19"/>
        <v>112.44030783390585</v>
      </c>
      <c r="X174">
        <f t="shared" si="20"/>
        <v>86.668970567400009</v>
      </c>
    </row>
    <row r="175" spans="1:24">
      <c r="A175" s="13">
        <f t="shared" ca="1" si="15"/>
        <v>37</v>
      </c>
      <c r="B175">
        <f t="shared" ca="1" si="16"/>
        <v>0.67811079016956943</v>
      </c>
      <c r="C175">
        <f t="shared" ca="1" si="17"/>
        <v>68.49689707373669</v>
      </c>
      <c r="D175">
        <f t="shared" ca="1" si="14"/>
        <v>75.896897073736696</v>
      </c>
      <c r="F175">
        <v>474</v>
      </c>
      <c r="G175">
        <v>0.82108927775733187</v>
      </c>
      <c r="H175">
        <v>86.78096870432735</v>
      </c>
      <c r="I175">
        <v>181.58096870432735</v>
      </c>
      <c r="U175">
        <v>170</v>
      </c>
      <c r="V175">
        <f t="shared" si="18"/>
        <v>84.825999999999993</v>
      </c>
      <c r="W175">
        <f t="shared" si="19"/>
        <v>112.73167741060129</v>
      </c>
      <c r="X175">
        <f t="shared" si="20"/>
        <v>86.85787400000001</v>
      </c>
    </row>
    <row r="176" spans="1:24">
      <c r="A176" s="13">
        <f t="shared" ca="1" si="15"/>
        <v>930</v>
      </c>
      <c r="B176">
        <f t="shared" ca="1" si="16"/>
        <v>5.9176914188221019E-2</v>
      </c>
      <c r="C176">
        <f t="shared" ca="1" si="17"/>
        <v>-12.468823207473108</v>
      </c>
      <c r="D176">
        <f t="shared" ca="1" si="14"/>
        <v>173.53117679252688</v>
      </c>
      <c r="F176">
        <v>464</v>
      </c>
      <c r="G176">
        <v>0.62914468904488108</v>
      </c>
      <c r="H176">
        <v>63.183555417086183</v>
      </c>
      <c r="I176">
        <v>155.98355541708619</v>
      </c>
      <c r="U176">
        <v>171</v>
      </c>
      <c r="V176">
        <f t="shared" si="18"/>
        <v>85.020399999999995</v>
      </c>
      <c r="W176">
        <f t="shared" si="19"/>
        <v>113.02133806499688</v>
      </c>
      <c r="X176">
        <f t="shared" si="20"/>
        <v>87.046389351399995</v>
      </c>
    </row>
    <row r="177" spans="1:24">
      <c r="A177" s="13">
        <f t="shared" ca="1" si="15"/>
        <v>525</v>
      </c>
      <c r="B177">
        <f t="shared" ca="1" si="16"/>
        <v>0.86793644184363516</v>
      </c>
      <c r="C177">
        <f t="shared" ca="1" si="17"/>
        <v>94.667579305202679</v>
      </c>
      <c r="D177">
        <f t="shared" ca="1" si="14"/>
        <v>199.66757930520268</v>
      </c>
      <c r="F177">
        <v>87</v>
      </c>
      <c r="G177">
        <v>0.26163164585873544</v>
      </c>
      <c r="H177">
        <v>24.467070702435166</v>
      </c>
      <c r="I177">
        <v>41.867070702435171</v>
      </c>
      <c r="U177">
        <v>172</v>
      </c>
      <c r="V177">
        <f t="shared" si="18"/>
        <v>85.214799999999997</v>
      </c>
      <c r="W177">
        <f t="shared" si="19"/>
        <v>113.309309726386</v>
      </c>
      <c r="X177">
        <f t="shared" si="20"/>
        <v>87.234520166400017</v>
      </c>
    </row>
    <row r="178" spans="1:24">
      <c r="A178" s="13">
        <f t="shared" ca="1" si="15"/>
        <v>207</v>
      </c>
      <c r="B178">
        <f t="shared" ca="1" si="16"/>
        <v>0.2127818173068331</v>
      </c>
      <c r="C178">
        <f t="shared" ca="1" si="17"/>
        <v>18.127754813441662</v>
      </c>
      <c r="D178">
        <f t="shared" ca="1" si="14"/>
        <v>59.527754813441668</v>
      </c>
      <c r="F178">
        <v>359</v>
      </c>
      <c r="G178">
        <v>0.85348559536432167</v>
      </c>
      <c r="H178">
        <v>92.060017438845875</v>
      </c>
      <c r="I178">
        <v>163.86001743884589</v>
      </c>
      <c r="U178">
        <v>173</v>
      </c>
      <c r="V178">
        <f t="shared" si="18"/>
        <v>85.409199999999998</v>
      </c>
      <c r="W178">
        <f t="shared" si="19"/>
        <v>113.59561197746183</v>
      </c>
      <c r="X178">
        <f t="shared" si="20"/>
        <v>87.422269975400013</v>
      </c>
    </row>
    <row r="179" spans="1:24">
      <c r="A179" s="13">
        <f t="shared" ca="1" si="15"/>
        <v>466</v>
      </c>
      <c r="B179">
        <f t="shared" ca="1" si="16"/>
        <v>0.78511477776922689</v>
      </c>
      <c r="C179">
        <f t="shared" ca="1" si="17"/>
        <v>81.583381289221791</v>
      </c>
      <c r="D179">
        <f t="shared" ref="D179:D232" ca="1" si="21">0.2*A179+C179</f>
        <v>174.78338128922178</v>
      </c>
      <c r="F179">
        <v>422</v>
      </c>
      <c r="G179">
        <v>0.41946976031254368</v>
      </c>
      <c r="H179">
        <v>41.869994198520473</v>
      </c>
      <c r="I179">
        <v>126.26999419852048</v>
      </c>
      <c r="U179">
        <v>174</v>
      </c>
      <c r="V179">
        <f t="shared" si="18"/>
        <v>85.6036</v>
      </c>
      <c r="W179">
        <f t="shared" si="19"/>
        <v>113.88026406230796</v>
      </c>
      <c r="X179">
        <f t="shared" si="20"/>
        <v>87.609642294400004</v>
      </c>
    </row>
    <row r="180" spans="1:24">
      <c r="A180" s="13">
        <f t="shared" ca="1" si="15"/>
        <v>110</v>
      </c>
      <c r="B180">
        <f t="shared" ca="1" si="16"/>
        <v>0.92146367405785334</v>
      </c>
      <c r="C180">
        <f t="shared" ca="1" si="17"/>
        <v>106.59943303912024</v>
      </c>
      <c r="D180">
        <f t="shared" ca="1" si="21"/>
        <v>128.59943303912024</v>
      </c>
      <c r="F180">
        <v>964</v>
      </c>
      <c r="G180">
        <v>0.1801965654636366</v>
      </c>
      <c r="H180">
        <v>13.415350465962263</v>
      </c>
      <c r="I180">
        <v>206.21535046596227</v>
      </c>
      <c r="U180">
        <v>175</v>
      </c>
      <c r="V180">
        <f t="shared" si="18"/>
        <v>85.798000000000002</v>
      </c>
      <c r="W180">
        <f t="shared" si="19"/>
        <v>114.16328489416063</v>
      </c>
      <c r="X180">
        <f t="shared" si="20"/>
        <v>87.796640625000009</v>
      </c>
    </row>
    <row r="181" spans="1:24">
      <c r="A181" s="13">
        <f t="shared" ca="1" si="15"/>
        <v>390</v>
      </c>
      <c r="B181">
        <f t="shared" ca="1" si="16"/>
        <v>0.50064830898053148</v>
      </c>
      <c r="C181">
        <f t="shared" ca="1" si="17"/>
        <v>50.065002813462371</v>
      </c>
      <c r="D181">
        <f t="shared" ca="1" si="21"/>
        <v>128.06500281346237</v>
      </c>
      <c r="F181">
        <v>97</v>
      </c>
      <c r="G181">
        <v>6.2032344655318483E-2</v>
      </c>
      <c r="H181">
        <v>-11.517370423362216</v>
      </c>
      <c r="I181">
        <v>7.8826295766377861</v>
      </c>
      <c r="U181">
        <v>176</v>
      </c>
      <c r="V181">
        <f t="shared" si="18"/>
        <v>85.992400000000004</v>
      </c>
      <c r="W181">
        <f t="shared" si="19"/>
        <v>114.4446930629492</v>
      </c>
      <c r="X181">
        <f t="shared" si="20"/>
        <v>87.983268454400005</v>
      </c>
    </row>
    <row r="182" spans="1:24">
      <c r="A182" s="13">
        <f t="shared" ca="1" si="15"/>
        <v>650</v>
      </c>
      <c r="B182">
        <f t="shared" ca="1" si="16"/>
        <v>0.24657061001248182</v>
      </c>
      <c r="C182">
        <f t="shared" ca="1" si="17"/>
        <v>22.587149666004457</v>
      </c>
      <c r="D182">
        <f t="shared" ca="1" si="21"/>
        <v>152.58714966600445</v>
      </c>
      <c r="F182">
        <v>39</v>
      </c>
      <c r="G182">
        <v>0.66924120493617978</v>
      </c>
      <c r="H182">
        <v>67.512754839966789</v>
      </c>
      <c r="I182">
        <v>75.312754839966786</v>
      </c>
      <c r="U182">
        <v>177</v>
      </c>
      <c r="V182">
        <f t="shared" si="18"/>
        <v>86.186800000000005</v>
      </c>
      <c r="W182">
        <f t="shared" si="19"/>
        <v>114.7245068426237</v>
      </c>
      <c r="X182">
        <f t="shared" si="20"/>
        <v>88.169529255399993</v>
      </c>
    </row>
    <row r="183" spans="1:24">
      <c r="A183" s="13">
        <f t="shared" ca="1" si="15"/>
        <v>895</v>
      </c>
      <c r="B183">
        <f t="shared" ca="1" si="16"/>
        <v>0.17047122088016831</v>
      </c>
      <c r="C183">
        <f t="shared" ca="1" si="17"/>
        <v>11.907809385521993</v>
      </c>
      <c r="D183">
        <f t="shared" ca="1" si="21"/>
        <v>190.907809385522</v>
      </c>
      <c r="F183">
        <v>479</v>
      </c>
      <c r="G183">
        <v>0.30946764194100163</v>
      </c>
      <c r="H183">
        <v>30.105604325821083</v>
      </c>
      <c r="I183">
        <v>125.90560432582109</v>
      </c>
      <c r="U183">
        <v>178</v>
      </c>
      <c r="V183">
        <f t="shared" si="18"/>
        <v>86.381200000000007</v>
      </c>
      <c r="W183">
        <f t="shared" si="19"/>
        <v>115.00274419827522</v>
      </c>
      <c r="X183">
        <f t="shared" si="20"/>
        <v>88.355426486400006</v>
      </c>
    </row>
    <row r="184" spans="1:24">
      <c r="A184" s="13">
        <f t="shared" ca="1" si="15"/>
        <v>669</v>
      </c>
      <c r="B184">
        <f t="shared" ca="1" si="16"/>
        <v>0.30339195719237066</v>
      </c>
      <c r="C184">
        <f t="shared" ca="1" si="17"/>
        <v>29.413215671330434</v>
      </c>
      <c r="D184">
        <f t="shared" ca="1" si="21"/>
        <v>163.21321567133043</v>
      </c>
      <c r="F184">
        <v>908</v>
      </c>
      <c r="G184">
        <v>0.10889684764604546</v>
      </c>
      <c r="H184">
        <v>0.70335658904365772</v>
      </c>
      <c r="I184">
        <v>182.30335658904369</v>
      </c>
      <c r="U184">
        <v>179</v>
      </c>
      <c r="V184">
        <f t="shared" si="18"/>
        <v>86.575599999999994</v>
      </c>
      <c r="W184">
        <f t="shared" si="19"/>
        <v>115.27942279305736</v>
      </c>
      <c r="X184">
        <f t="shared" si="20"/>
        <v>88.540963591400001</v>
      </c>
    </row>
    <row r="185" spans="1:24">
      <c r="A185" s="13">
        <f t="shared" ca="1" si="15"/>
        <v>291</v>
      </c>
      <c r="B185">
        <f t="shared" ca="1" si="16"/>
        <v>0.18107975799594911</v>
      </c>
      <c r="C185">
        <f t="shared" ca="1" si="17"/>
        <v>13.549684977207356</v>
      </c>
      <c r="D185">
        <f t="shared" ca="1" si="21"/>
        <v>71.749684977207352</v>
      </c>
      <c r="F185">
        <v>936</v>
      </c>
      <c r="G185">
        <v>0.62511957094530868</v>
      </c>
      <c r="H185">
        <v>62.758188319651637</v>
      </c>
      <c r="I185">
        <v>249.95818831965164</v>
      </c>
      <c r="U185">
        <v>180</v>
      </c>
      <c r="V185">
        <f t="shared" si="18"/>
        <v>86.77</v>
      </c>
      <c r="W185">
        <f t="shared" si="19"/>
        <v>115.55455999491485</v>
      </c>
      <c r="X185">
        <f t="shared" si="20"/>
        <v>88.726144000000005</v>
      </c>
    </row>
    <row r="186" spans="1:24">
      <c r="A186" s="13">
        <f t="shared" ca="1" si="15"/>
        <v>267</v>
      </c>
      <c r="B186">
        <f t="shared" ca="1" si="16"/>
        <v>0.24675224324629952</v>
      </c>
      <c r="C186">
        <f t="shared" ca="1" si="17"/>
        <v>22.610177129314472</v>
      </c>
      <c r="D186">
        <f t="shared" ca="1" si="21"/>
        <v>76.010177129314485</v>
      </c>
      <c r="F186">
        <v>362</v>
      </c>
      <c r="G186">
        <v>0.33868825254688872</v>
      </c>
      <c r="H186">
        <v>33.358168853222182</v>
      </c>
      <c r="I186">
        <v>105.75816885322219</v>
      </c>
      <c r="U186">
        <v>181</v>
      </c>
      <c r="V186">
        <f t="shared" si="18"/>
        <v>86.964399999999998</v>
      </c>
      <c r="W186">
        <f t="shared" si="19"/>
        <v>115.82817288312535</v>
      </c>
      <c r="X186">
        <f t="shared" si="20"/>
        <v>88.910971127400018</v>
      </c>
    </row>
    <row r="187" spans="1:24">
      <c r="A187" s="13">
        <f t="shared" ca="1" si="15"/>
        <v>180</v>
      </c>
      <c r="B187">
        <f t="shared" ca="1" si="16"/>
        <v>0.96138574546940714</v>
      </c>
      <c r="C187">
        <f t="shared" ca="1" si="17"/>
        <v>120.6799329420344</v>
      </c>
      <c r="D187">
        <f t="shared" ca="1" si="21"/>
        <v>156.67993294203438</v>
      </c>
      <c r="F187">
        <v>149</v>
      </c>
      <c r="G187">
        <v>0.17510730716562228</v>
      </c>
      <c r="H187">
        <v>12.633076392911676</v>
      </c>
      <c r="I187">
        <v>42.433076392911673</v>
      </c>
      <c r="U187">
        <v>182</v>
      </c>
      <c r="V187">
        <f t="shared" si="18"/>
        <v>87.158799999999999</v>
      </c>
      <c r="W187">
        <f t="shared" si="19"/>
        <v>116.10027825466167</v>
      </c>
      <c r="X187">
        <f t="shared" si="20"/>
        <v>89.095448374400007</v>
      </c>
    </row>
    <row r="188" spans="1:24">
      <c r="A188" s="13">
        <f t="shared" ca="1" si="15"/>
        <v>19</v>
      </c>
      <c r="B188">
        <f t="shared" ca="1" si="16"/>
        <v>0.71581991011276946</v>
      </c>
      <c r="C188">
        <f t="shared" ca="1" si="17"/>
        <v>72.818728276836964</v>
      </c>
      <c r="D188">
        <f t="shared" ca="1" si="21"/>
        <v>76.618728276836961</v>
      </c>
      <c r="F188">
        <v>811</v>
      </c>
      <c r="G188">
        <v>0.29105612466724395</v>
      </c>
      <c r="H188">
        <v>27.987919804087742</v>
      </c>
      <c r="I188">
        <v>190.18791980408776</v>
      </c>
      <c r="U188">
        <v>183</v>
      </c>
      <c r="V188">
        <f t="shared" si="18"/>
        <v>87.353199999999987</v>
      </c>
      <c r="W188">
        <f t="shared" si="19"/>
        <v>116.3708926303793</v>
      </c>
      <c r="X188">
        <f t="shared" si="20"/>
        <v>89.279579127400012</v>
      </c>
    </row>
    <row r="189" spans="1:24">
      <c r="A189" s="13">
        <f t="shared" ca="1" si="15"/>
        <v>727</v>
      </c>
      <c r="B189">
        <f t="shared" ca="1" si="16"/>
        <v>0.4144328003161849</v>
      </c>
      <c r="C189">
        <f t="shared" ca="1" si="17"/>
        <v>41.353731825644566</v>
      </c>
      <c r="D189">
        <f t="shared" ca="1" si="21"/>
        <v>186.75373182564456</v>
      </c>
      <c r="F189">
        <v>900</v>
      </c>
      <c r="G189">
        <v>0.72640002988088759</v>
      </c>
      <c r="H189">
        <v>74.078449479742787</v>
      </c>
      <c r="I189">
        <v>254.0784494797428</v>
      </c>
      <c r="U189">
        <v>184</v>
      </c>
      <c r="V189">
        <f t="shared" si="18"/>
        <v>87.547599999999989</v>
      </c>
      <c r="W189">
        <f t="shared" si="19"/>
        <v>116.64003226103497</v>
      </c>
      <c r="X189">
        <f t="shared" si="20"/>
        <v>89.463366758400014</v>
      </c>
    </row>
    <row r="190" spans="1:24">
      <c r="A190" s="13">
        <f t="shared" ca="1" si="15"/>
        <v>253</v>
      </c>
      <c r="B190">
        <f t="shared" ca="1" si="16"/>
        <v>0.62862856531833999</v>
      </c>
      <c r="C190">
        <f t="shared" ca="1" si="17"/>
        <v>63.128930021498356</v>
      </c>
      <c r="D190">
        <f t="shared" ca="1" si="21"/>
        <v>113.72893002149836</v>
      </c>
      <c r="F190">
        <v>91</v>
      </c>
      <c r="G190">
        <v>0.77145917225444216</v>
      </c>
      <c r="H190">
        <v>79.746435624326907</v>
      </c>
      <c r="I190">
        <v>97.946435624326909</v>
      </c>
      <c r="U190">
        <v>185</v>
      </c>
      <c r="V190">
        <f t="shared" si="18"/>
        <v>87.74199999999999</v>
      </c>
      <c r="W190">
        <f t="shared" si="19"/>
        <v>116.90771313314323</v>
      </c>
      <c r="X190">
        <f t="shared" si="20"/>
        <v>89.646814625000019</v>
      </c>
    </row>
    <row r="191" spans="1:24">
      <c r="A191" s="13">
        <f t="shared" ca="1" si="15"/>
        <v>180</v>
      </c>
      <c r="B191">
        <f t="shared" ca="1" si="16"/>
        <v>0.37325613436523453</v>
      </c>
      <c r="C191">
        <f t="shared" ca="1" si="17"/>
        <v>37.070335499005395</v>
      </c>
      <c r="D191">
        <f t="shared" ca="1" si="21"/>
        <v>73.070335499005395</v>
      </c>
      <c r="F191">
        <v>582</v>
      </c>
      <c r="G191">
        <v>0.89617733302126179</v>
      </c>
      <c r="H191">
        <v>100.40266442740258</v>
      </c>
      <c r="I191">
        <v>216.80266442740259</v>
      </c>
      <c r="U191">
        <v>186</v>
      </c>
      <c r="V191">
        <f t="shared" si="18"/>
        <v>87.936399999999992</v>
      </c>
      <c r="W191">
        <f t="shared" si="19"/>
        <v>117.17395097467389</v>
      </c>
      <c r="X191">
        <f t="shared" si="20"/>
        <v>89.829926070400006</v>
      </c>
    </row>
    <row r="192" spans="1:24">
      <c r="A192" s="13">
        <f t="shared" ca="1" si="15"/>
        <v>837</v>
      </c>
      <c r="B192">
        <f t="shared" ca="1" si="16"/>
        <v>0.1422996761456371</v>
      </c>
      <c r="C192">
        <f t="shared" ca="1" si="17"/>
        <v>7.1982265262842162</v>
      </c>
      <c r="D192">
        <f t="shared" ca="1" si="21"/>
        <v>174.59822652628424</v>
      </c>
      <c r="F192">
        <v>793</v>
      </c>
      <c r="G192">
        <v>0.89024074302605538</v>
      </c>
      <c r="H192">
        <v>99.112377299506861</v>
      </c>
      <c r="I192">
        <v>257.7123772995069</v>
      </c>
      <c r="U192">
        <v>187</v>
      </c>
      <c r="V192">
        <f t="shared" si="18"/>
        <v>88.130799999999994</v>
      </c>
      <c r="W192">
        <f t="shared" si="19"/>
        <v>117.43876126059749</v>
      </c>
      <c r="X192">
        <f t="shared" si="20"/>
        <v>90.01270442340001</v>
      </c>
    </row>
    <row r="193" spans="1:24">
      <c r="A193" s="13">
        <f t="shared" ca="1" si="15"/>
        <v>841</v>
      </c>
      <c r="B193">
        <f t="shared" ca="1" si="16"/>
        <v>0.20294741842556796</v>
      </c>
      <c r="C193">
        <f t="shared" ca="1" si="17"/>
        <v>16.754420652220652</v>
      </c>
      <c r="D193">
        <f t="shared" ca="1" si="21"/>
        <v>184.95442065222068</v>
      </c>
      <c r="F193">
        <v>705</v>
      </c>
      <c r="G193">
        <v>0.60859424440988275</v>
      </c>
      <c r="H193">
        <v>61.026280740722854</v>
      </c>
      <c r="I193">
        <v>202.02628074072285</v>
      </c>
      <c r="U193">
        <v>188</v>
      </c>
      <c r="V193">
        <f t="shared" si="18"/>
        <v>88.325199999999995</v>
      </c>
      <c r="W193">
        <f t="shared" si="19"/>
        <v>117.70215921828273</v>
      </c>
      <c r="X193">
        <f t="shared" si="20"/>
        <v>90.195152998400005</v>
      </c>
    </row>
    <row r="194" spans="1:24">
      <c r="A194" s="13">
        <f t="shared" ca="1" si="15"/>
        <v>77</v>
      </c>
      <c r="B194">
        <f t="shared" ca="1" si="16"/>
        <v>0.79739531412512843</v>
      </c>
      <c r="C194">
        <f t="shared" ca="1" si="17"/>
        <v>83.294144891324407</v>
      </c>
      <c r="D194">
        <f t="shared" ca="1" si="21"/>
        <v>98.694144891324413</v>
      </c>
      <c r="F194">
        <v>279</v>
      </c>
      <c r="G194">
        <v>8.0203375695999002E-2</v>
      </c>
      <c r="H194">
        <v>-6.148194837622313</v>
      </c>
      <c r="I194">
        <v>49.651805162377691</v>
      </c>
      <c r="U194">
        <v>189</v>
      </c>
      <c r="V194">
        <f t="shared" si="18"/>
        <v>88.519599999999997</v>
      </c>
      <c r="W194">
        <f t="shared" si="19"/>
        <v>117.9641598327506</v>
      </c>
      <c r="X194">
        <f t="shared" si="20"/>
        <v>90.377275095400009</v>
      </c>
    </row>
    <row r="195" spans="1:24">
      <c r="A195" s="13">
        <f t="shared" ca="1" si="15"/>
        <v>759</v>
      </c>
      <c r="B195">
        <f t="shared" ca="1" si="16"/>
        <v>0.1527396125111995</v>
      </c>
      <c r="C195">
        <f t="shared" ca="1" si="17"/>
        <v>9.0098356564029629</v>
      </c>
      <c r="D195">
        <f t="shared" ca="1" si="21"/>
        <v>160.80983565640298</v>
      </c>
      <c r="F195">
        <v>225</v>
      </c>
      <c r="G195">
        <v>0.65403065407966543</v>
      </c>
      <c r="H195">
        <v>65.849019422573605</v>
      </c>
      <c r="I195">
        <v>110.8490194225736</v>
      </c>
      <c r="U195">
        <v>190</v>
      </c>
      <c r="V195">
        <f t="shared" si="18"/>
        <v>88.713999999999999</v>
      </c>
      <c r="W195">
        <f t="shared" si="19"/>
        <v>118.22477785178992</v>
      </c>
      <c r="X195">
        <f t="shared" si="20"/>
        <v>90.55907400000001</v>
      </c>
    </row>
    <row r="196" spans="1:24">
      <c r="A196" s="13">
        <f t="shared" ca="1" si="15"/>
        <v>47</v>
      </c>
      <c r="B196">
        <f t="shared" ca="1" si="16"/>
        <v>0.4387828385914424</v>
      </c>
      <c r="C196">
        <f t="shared" ca="1" si="17"/>
        <v>43.837764882258917</v>
      </c>
      <c r="D196">
        <f t="shared" ca="1" si="21"/>
        <v>53.237764882258915</v>
      </c>
      <c r="F196">
        <v>757</v>
      </c>
      <c r="G196">
        <v>0.67461511759984671</v>
      </c>
      <c r="H196">
        <v>68.107723110875099</v>
      </c>
      <c r="I196">
        <v>219.50772311087511</v>
      </c>
      <c r="U196">
        <v>191</v>
      </c>
      <c r="V196">
        <f t="shared" si="18"/>
        <v>88.9084</v>
      </c>
      <c r="W196">
        <f t="shared" si="19"/>
        <v>118.48402779093894</v>
      </c>
      <c r="X196">
        <f t="shared" si="20"/>
        <v>90.740552983399994</v>
      </c>
    </row>
    <row r="197" spans="1:24">
      <c r="A197" s="13">
        <f t="shared" ca="1" si="15"/>
        <v>987</v>
      </c>
      <c r="B197">
        <f t="shared" ca="1" si="16"/>
        <v>0.306369016998843</v>
      </c>
      <c r="C197">
        <f t="shared" ca="1" si="17"/>
        <v>29.753241068133228</v>
      </c>
      <c r="D197">
        <f t="shared" ca="1" si="21"/>
        <v>227.15324106813324</v>
      </c>
      <c r="F197">
        <v>38</v>
      </c>
      <c r="G197">
        <v>0.78463395245266998</v>
      </c>
      <c r="H197">
        <v>81.517579992391575</v>
      </c>
      <c r="I197">
        <v>89.117579992391569</v>
      </c>
      <c r="U197">
        <v>192</v>
      </c>
      <c r="V197">
        <f t="shared" si="18"/>
        <v>89.102800000000002</v>
      </c>
      <c r="W197">
        <f t="shared" si="19"/>
        <v>118.74192393833604</v>
      </c>
      <c r="X197">
        <f t="shared" si="20"/>
        <v>90.921715302400003</v>
      </c>
    </row>
    <row r="198" spans="1:24">
      <c r="A198" s="13">
        <f t="shared" ca="1" si="15"/>
        <v>721</v>
      </c>
      <c r="B198">
        <f t="shared" ca="1" si="16"/>
        <v>0.68674193718383725</v>
      </c>
      <c r="C198">
        <f t="shared" ca="1" si="17"/>
        <v>69.465450233428214</v>
      </c>
      <c r="D198">
        <f t="shared" ca="1" si="21"/>
        <v>213.66545023342823</v>
      </c>
      <c r="F198">
        <v>766</v>
      </c>
      <c r="G198">
        <v>0.26163221879861576</v>
      </c>
      <c r="H198">
        <v>24.467141129047739</v>
      </c>
      <c r="I198">
        <v>177.66714112904776</v>
      </c>
      <c r="U198">
        <v>193</v>
      </c>
      <c r="V198">
        <f t="shared" si="18"/>
        <v>89.297200000000004</v>
      </c>
      <c r="W198">
        <f t="shared" si="19"/>
        <v>118.99848035944561</v>
      </c>
      <c r="X198">
        <f t="shared" si="20"/>
        <v>91.102564199400007</v>
      </c>
    </row>
    <row r="199" spans="1:24">
      <c r="A199" s="13">
        <f t="shared" ref="A199:A262" ca="1" si="22">RANDBETWEEN(0,1000)</f>
        <v>115</v>
      </c>
      <c r="B199">
        <f t="shared" ref="B199:B232" ca="1" si="23">RAND()</f>
        <v>0.64993887042733212</v>
      </c>
      <c r="C199">
        <f t="shared" ref="C199:C232" ca="1" si="24">_xlfn.NORM.INV(B199,50,40)</f>
        <v>65.406217382690116</v>
      </c>
      <c r="D199">
        <f t="shared" ca="1" si="21"/>
        <v>88.406217382690116</v>
      </c>
      <c r="F199">
        <v>491</v>
      </c>
      <c r="G199">
        <v>0.2912750769416671</v>
      </c>
      <c r="H199">
        <v>28.013457535765877</v>
      </c>
      <c r="I199">
        <v>126.21345753576588</v>
      </c>
      <c r="U199">
        <v>194</v>
      </c>
      <c r="V199">
        <f t="shared" ref="V199:V262" si="25">0.1944*U199+51.778</f>
        <v>89.491600000000005</v>
      </c>
      <c r="W199">
        <f t="shared" ref="W199:W262" si="26">49.387*LN(U199)-140.91</f>
        <v>119.25371090166058</v>
      </c>
      <c r="X199">
        <f t="shared" ref="X199:X262" si="27">-0.0000000006*U199^4+0.000001*U199^3-0.0006*U199^2+0.3178*U199+45.76</f>
        <v>91.283102902400003</v>
      </c>
    </row>
    <row r="200" spans="1:24">
      <c r="A200" s="13">
        <f t="shared" ca="1" si="22"/>
        <v>311</v>
      </c>
      <c r="B200">
        <f t="shared" ca="1" si="23"/>
        <v>7.9983065178875878E-2</v>
      </c>
      <c r="C200">
        <f t="shared" ca="1" si="24"/>
        <v>-6.2074192446867471</v>
      </c>
      <c r="D200">
        <f t="shared" ca="1" si="21"/>
        <v>55.992580755313256</v>
      </c>
      <c r="F200">
        <v>486</v>
      </c>
      <c r="G200">
        <v>0.16757225685222643</v>
      </c>
      <c r="H200">
        <v>11.447864953383451</v>
      </c>
      <c r="I200">
        <v>108.64786495338345</v>
      </c>
      <c r="U200">
        <v>195</v>
      </c>
      <c r="V200">
        <f t="shared" si="25"/>
        <v>89.686000000000007</v>
      </c>
      <c r="W200">
        <f t="shared" si="26"/>
        <v>119.50762919878778</v>
      </c>
      <c r="X200">
        <f t="shared" si="27"/>
        <v>91.463334625000002</v>
      </c>
    </row>
    <row r="201" spans="1:24">
      <c r="A201" s="13">
        <f t="shared" ca="1" si="22"/>
        <v>741</v>
      </c>
      <c r="B201">
        <f t="shared" ca="1" si="23"/>
        <v>0.47666819965196561</v>
      </c>
      <c r="C201">
        <f t="shared" ca="1" si="24"/>
        <v>47.65929879015313</v>
      </c>
      <c r="D201">
        <f t="shared" ca="1" si="21"/>
        <v>195.85929879015316</v>
      </c>
      <c r="F201">
        <v>501</v>
      </c>
      <c r="G201">
        <v>0.96278527721016616</v>
      </c>
      <c r="H201">
        <v>121.35857711259911</v>
      </c>
      <c r="I201">
        <v>221.5585771125991</v>
      </c>
      <c r="U201">
        <v>196</v>
      </c>
      <c r="V201">
        <f t="shared" si="25"/>
        <v>89.880399999999995</v>
      </c>
      <c r="W201">
        <f t="shared" si="26"/>
        <v>119.76024867541756</v>
      </c>
      <c r="X201">
        <f t="shared" si="27"/>
        <v>91.643262566400011</v>
      </c>
    </row>
    <row r="202" spans="1:24">
      <c r="A202" s="13">
        <f t="shared" ca="1" si="22"/>
        <v>284</v>
      </c>
      <c r="B202">
        <f t="shared" ca="1" si="23"/>
        <v>0.50742774602331886</v>
      </c>
      <c r="C202">
        <f t="shared" ca="1" si="24"/>
        <v>50.744786961027813</v>
      </c>
      <c r="D202">
        <f t="shared" ca="1" si="21"/>
        <v>107.54478696102782</v>
      </c>
      <c r="F202">
        <v>551</v>
      </c>
      <c r="G202">
        <v>0.98812831108901533</v>
      </c>
      <c r="H202">
        <v>140.45026026456455</v>
      </c>
      <c r="I202">
        <v>250.65026026456457</v>
      </c>
      <c r="U202">
        <v>197</v>
      </c>
      <c r="V202">
        <f t="shared" si="25"/>
        <v>90.074799999999996</v>
      </c>
      <c r="W202">
        <f t="shared" si="26"/>
        <v>120.01158255118307</v>
      </c>
      <c r="X202">
        <f t="shared" si="27"/>
        <v>91.822889911400011</v>
      </c>
    </row>
    <row r="203" spans="1:24">
      <c r="A203" s="13">
        <f t="shared" ca="1" si="22"/>
        <v>185</v>
      </c>
      <c r="B203">
        <f t="shared" ca="1" si="23"/>
        <v>0.23266894720026565</v>
      </c>
      <c r="C203">
        <f t="shared" ca="1" si="24"/>
        <v>20.796578066469337</v>
      </c>
      <c r="D203">
        <f t="shared" ca="1" si="21"/>
        <v>57.796578066469337</v>
      </c>
      <c r="F203">
        <v>174</v>
      </c>
      <c r="G203">
        <v>0.84872482022702578</v>
      </c>
      <c r="H203">
        <v>91.23918628697723</v>
      </c>
      <c r="I203">
        <v>126.03918628697724</v>
      </c>
      <c r="U203">
        <v>198</v>
      </c>
      <c r="V203">
        <f t="shared" si="25"/>
        <v>90.269199999999998</v>
      </c>
      <c r="W203">
        <f t="shared" si="26"/>
        <v>120.26164384491099</v>
      </c>
      <c r="X203">
        <f t="shared" si="27"/>
        <v>92.002219830400009</v>
      </c>
    </row>
    <row r="204" spans="1:24">
      <c r="A204" s="13">
        <f t="shared" ca="1" si="22"/>
        <v>309</v>
      </c>
      <c r="B204">
        <f t="shared" ca="1" si="23"/>
        <v>0.74380116198389823</v>
      </c>
      <c r="C204">
        <f t="shared" ca="1" si="24"/>
        <v>76.204353904244869</v>
      </c>
      <c r="D204">
        <f t="shared" ca="1" si="21"/>
        <v>138.00435390424488</v>
      </c>
      <c r="F204">
        <v>52</v>
      </c>
      <c r="G204">
        <v>5.9230436737408687E-2</v>
      </c>
      <c r="H204">
        <v>-12.450661837398386</v>
      </c>
      <c r="I204">
        <v>-2.0506618373983851</v>
      </c>
      <c r="U204">
        <v>199</v>
      </c>
      <c r="V204">
        <f t="shared" si="25"/>
        <v>90.4636</v>
      </c>
      <c r="W204">
        <f t="shared" si="26"/>
        <v>120.51044537866849</v>
      </c>
      <c r="X204">
        <f t="shared" si="27"/>
        <v>92.181255479399994</v>
      </c>
    </row>
    <row r="205" spans="1:24">
      <c r="A205" s="13">
        <f t="shared" ca="1" si="22"/>
        <v>623</v>
      </c>
      <c r="B205">
        <f t="shared" ca="1" si="23"/>
        <v>0.42487307224647408</v>
      </c>
      <c r="C205">
        <f t="shared" ca="1" si="24"/>
        <v>42.422306491766321</v>
      </c>
      <c r="D205">
        <f t="shared" ca="1" si="21"/>
        <v>167.02230649176633</v>
      </c>
      <c r="F205">
        <v>26</v>
      </c>
      <c r="G205">
        <v>0.49178423993297504</v>
      </c>
      <c r="H205">
        <v>49.176187505444226</v>
      </c>
      <c r="I205">
        <v>54.376187505444229</v>
      </c>
      <c r="U205">
        <v>200</v>
      </c>
      <c r="V205">
        <f t="shared" si="25"/>
        <v>90.657999999999987</v>
      </c>
      <c r="W205">
        <f t="shared" si="26"/>
        <v>120.75799978170787</v>
      </c>
      <c r="X205">
        <f t="shared" si="27"/>
        <v>92.360000000000014</v>
      </c>
    </row>
    <row r="206" spans="1:24">
      <c r="A206" s="13">
        <f t="shared" ca="1" si="22"/>
        <v>596</v>
      </c>
      <c r="B206">
        <f t="shared" ca="1" si="23"/>
        <v>0.57486627317902605</v>
      </c>
      <c r="C206">
        <f t="shared" ca="1" si="24"/>
        <v>57.551087420853229</v>
      </c>
      <c r="D206">
        <f t="shared" ca="1" si="21"/>
        <v>176.75108742085322</v>
      </c>
      <c r="F206">
        <v>396</v>
      </c>
      <c r="G206">
        <v>0.40049562249757586</v>
      </c>
      <c r="H206">
        <v>39.917421860030622</v>
      </c>
      <c r="I206">
        <v>119.11742186003062</v>
      </c>
      <c r="U206">
        <v>201</v>
      </c>
      <c r="V206">
        <f t="shared" si="25"/>
        <v>90.852399999999989</v>
      </c>
      <c r="W206">
        <f t="shared" si="26"/>
        <v>121.00431949431359</v>
      </c>
      <c r="X206">
        <f t="shared" si="27"/>
        <v>92.5384565194</v>
      </c>
    </row>
    <row r="207" spans="1:24">
      <c r="A207" s="13">
        <f t="shared" ca="1" si="22"/>
        <v>326</v>
      </c>
      <c r="B207">
        <f t="shared" ca="1" si="23"/>
        <v>0.20733450494295991</v>
      </c>
      <c r="C207">
        <f t="shared" ca="1" si="24"/>
        <v>17.371809177525833</v>
      </c>
      <c r="D207">
        <f t="shared" ca="1" si="21"/>
        <v>82.571809177525836</v>
      </c>
      <c r="F207">
        <v>535</v>
      </c>
      <c r="G207">
        <v>0.92105000676583959</v>
      </c>
      <c r="H207">
        <v>106.48678982066525</v>
      </c>
      <c r="I207">
        <v>213.48678982066525</v>
      </c>
      <c r="U207">
        <v>202</v>
      </c>
      <c r="V207">
        <f t="shared" si="25"/>
        <v>91.04679999999999</v>
      </c>
      <c r="W207">
        <f t="shared" si="26"/>
        <v>121.24941677155331</v>
      </c>
      <c r="X207">
        <f t="shared" si="27"/>
        <v>92.716628150399998</v>
      </c>
    </row>
    <row r="208" spans="1:24">
      <c r="A208" s="13">
        <f t="shared" ca="1" si="22"/>
        <v>109</v>
      </c>
      <c r="B208">
        <f t="shared" ca="1" si="23"/>
        <v>0.95365096591414467</v>
      </c>
      <c r="C208">
        <f t="shared" ca="1" si="24"/>
        <v>117.25335776667676</v>
      </c>
      <c r="D208">
        <f t="shared" ca="1" si="21"/>
        <v>139.05335776667675</v>
      </c>
      <c r="F208">
        <v>802</v>
      </c>
      <c r="G208">
        <v>8.394884410651493E-2</v>
      </c>
      <c r="H208">
        <v>-5.1596193202033618</v>
      </c>
      <c r="I208">
        <v>155.24038067979666</v>
      </c>
      <c r="U208">
        <v>203</v>
      </c>
      <c r="V208">
        <f t="shared" si="25"/>
        <v>91.241199999999992</v>
      </c>
      <c r="W208">
        <f t="shared" si="26"/>
        <v>121.49330368693674</v>
      </c>
      <c r="X208">
        <f t="shared" si="27"/>
        <v>92.894517991400008</v>
      </c>
    </row>
    <row r="209" spans="1:24">
      <c r="A209" s="13">
        <f t="shared" ca="1" si="22"/>
        <v>972</v>
      </c>
      <c r="B209">
        <f t="shared" ca="1" si="23"/>
        <v>0.9494736285628611</v>
      </c>
      <c r="C209">
        <f t="shared" ca="1" si="24"/>
        <v>115.59084907638999</v>
      </c>
      <c r="D209">
        <f t="shared" ca="1" si="21"/>
        <v>309.99084907638996</v>
      </c>
      <c r="F209">
        <v>827</v>
      </c>
      <c r="G209">
        <v>9.2194597804150069E-2</v>
      </c>
      <c r="H209">
        <v>-3.0944519278067588</v>
      </c>
      <c r="I209">
        <v>162.30554807219323</v>
      </c>
      <c r="U209">
        <v>204</v>
      </c>
      <c r="V209">
        <f t="shared" si="25"/>
        <v>91.435599999999994</v>
      </c>
      <c r="W209">
        <f t="shared" si="26"/>
        <v>121.73599213598433</v>
      </c>
      <c r="X209">
        <f t="shared" si="27"/>
        <v>93.0721291264</v>
      </c>
    </row>
    <row r="210" spans="1:24">
      <c r="A210" s="13">
        <f t="shared" ca="1" si="22"/>
        <v>727</v>
      </c>
      <c r="B210">
        <f t="shared" ca="1" si="23"/>
        <v>0.97961076432764516</v>
      </c>
      <c r="C210">
        <f t="shared" ca="1" si="24"/>
        <v>131.83101683987783</v>
      </c>
      <c r="D210">
        <f t="shared" ca="1" si="21"/>
        <v>277.23101683987784</v>
      </c>
      <c r="F210">
        <v>555</v>
      </c>
      <c r="G210">
        <v>0.77787038596380276</v>
      </c>
      <c r="H210">
        <v>80.600827356176879</v>
      </c>
      <c r="I210">
        <v>191.60082735617686</v>
      </c>
      <c r="U210">
        <v>205</v>
      </c>
      <c r="V210">
        <f t="shared" si="25"/>
        <v>91.63</v>
      </c>
      <c r="W210">
        <f t="shared" si="26"/>
        <v>121.97749383970856</v>
      </c>
      <c r="X210">
        <f t="shared" si="27"/>
        <v>93.249464625000002</v>
      </c>
    </row>
    <row r="211" spans="1:24">
      <c r="A211" s="13">
        <f t="shared" ca="1" si="22"/>
        <v>740</v>
      </c>
      <c r="B211">
        <f t="shared" ca="1" si="23"/>
        <v>0.23623588797563455</v>
      </c>
      <c r="C211">
        <f t="shared" ca="1" si="24"/>
        <v>21.261474949366736</v>
      </c>
      <c r="D211">
        <f t="shared" ca="1" si="21"/>
        <v>169.26147494936674</v>
      </c>
      <c r="F211">
        <v>261</v>
      </c>
      <c r="G211">
        <v>0.13859317134001781</v>
      </c>
      <c r="H211">
        <v>6.5335316744074916</v>
      </c>
      <c r="I211">
        <v>58.733531674407494</v>
      </c>
      <c r="U211">
        <v>206</v>
      </c>
      <c r="V211">
        <f t="shared" si="25"/>
        <v>91.824399999999997</v>
      </c>
      <c r="W211">
        <f t="shared" si="26"/>
        <v>122.21782034801103</v>
      </c>
      <c r="X211">
        <f t="shared" si="27"/>
        <v>93.426527542400009</v>
      </c>
    </row>
    <row r="212" spans="1:24">
      <c r="A212" s="13">
        <f t="shared" ca="1" si="22"/>
        <v>268</v>
      </c>
      <c r="B212">
        <f t="shared" ca="1" si="23"/>
        <v>0.78220279426878137</v>
      </c>
      <c r="C212">
        <f t="shared" ca="1" si="24"/>
        <v>81.18617020908691</v>
      </c>
      <c r="D212">
        <f t="shared" ca="1" si="21"/>
        <v>134.78617020908692</v>
      </c>
      <c r="F212">
        <v>540</v>
      </c>
      <c r="G212">
        <v>0.11387144021106166</v>
      </c>
      <c r="H212">
        <v>1.752259046420626</v>
      </c>
      <c r="I212">
        <v>109.75225904642062</v>
      </c>
      <c r="U212">
        <v>207</v>
      </c>
      <c r="V212">
        <f t="shared" si="25"/>
        <v>92.018799999999999</v>
      </c>
      <c r="W212">
        <f t="shared" si="26"/>
        <v>122.45698304299677</v>
      </c>
      <c r="X212">
        <f t="shared" si="27"/>
        <v>93.603320919400005</v>
      </c>
    </row>
    <row r="213" spans="1:24">
      <c r="A213" s="13">
        <f t="shared" ca="1" si="22"/>
        <v>886</v>
      </c>
      <c r="B213">
        <f t="shared" ca="1" si="23"/>
        <v>0.10801694636249493</v>
      </c>
      <c r="C213">
        <f t="shared" ca="1" si="24"/>
        <v>0.5142686149064275</v>
      </c>
      <c r="D213">
        <f t="shared" ca="1" si="21"/>
        <v>177.71426861490644</v>
      </c>
      <c r="F213">
        <v>118</v>
      </c>
      <c r="G213">
        <v>0.41048436693886503</v>
      </c>
      <c r="H213">
        <v>40.948032684919994</v>
      </c>
      <c r="I213">
        <v>64.548032684920003</v>
      </c>
      <c r="U213">
        <v>208</v>
      </c>
      <c r="V213">
        <f t="shared" si="25"/>
        <v>92.213200000000001</v>
      </c>
      <c r="W213">
        <f t="shared" si="26"/>
        <v>122.69499314220897</v>
      </c>
      <c r="X213">
        <f t="shared" si="27"/>
        <v>93.779847782399997</v>
      </c>
    </row>
    <row r="214" spans="1:24">
      <c r="A214" s="13">
        <f t="shared" ca="1" si="22"/>
        <v>862</v>
      </c>
      <c r="B214">
        <f t="shared" ca="1" si="23"/>
        <v>0.3793616562437202</v>
      </c>
      <c r="C214">
        <f t="shared" ca="1" si="24"/>
        <v>37.713690517635712</v>
      </c>
      <c r="D214">
        <f t="shared" ca="1" si="21"/>
        <v>210.11369051763572</v>
      </c>
      <c r="F214">
        <v>137</v>
      </c>
      <c r="G214">
        <v>0.72532626139741396</v>
      </c>
      <c r="H214">
        <v>73.949528124979537</v>
      </c>
      <c r="I214">
        <v>101.34952812497954</v>
      </c>
      <c r="U214">
        <v>209</v>
      </c>
      <c r="V214">
        <f t="shared" si="25"/>
        <v>92.407600000000002</v>
      </c>
      <c r="W214">
        <f t="shared" si="26"/>
        <v>122.93186170178612</v>
      </c>
      <c r="X214">
        <f t="shared" si="27"/>
        <v>93.956111143400008</v>
      </c>
    </row>
    <row r="215" spans="1:24">
      <c r="A215" s="13">
        <f t="shared" ca="1" si="22"/>
        <v>97</v>
      </c>
      <c r="B215">
        <f t="shared" ca="1" si="23"/>
        <v>0.69644610643597238</v>
      </c>
      <c r="C215">
        <f t="shared" ca="1" si="24"/>
        <v>70.568250652679438</v>
      </c>
      <c r="D215">
        <f t="shared" ca="1" si="21"/>
        <v>89.968250652679444</v>
      </c>
      <c r="F215">
        <v>529</v>
      </c>
      <c r="G215">
        <v>0.49671919952023946</v>
      </c>
      <c r="H215">
        <v>49.671046402258064</v>
      </c>
      <c r="I215">
        <v>155.47104640225808</v>
      </c>
      <c r="U215">
        <v>210</v>
      </c>
      <c r="V215">
        <f t="shared" si="25"/>
        <v>92.602000000000004</v>
      </c>
      <c r="W215">
        <f t="shared" si="26"/>
        <v>123.16759961954361</v>
      </c>
      <c r="X215">
        <f t="shared" si="27"/>
        <v>94.132114000000001</v>
      </c>
    </row>
    <row r="216" spans="1:24">
      <c r="A216" s="13">
        <f t="shared" ca="1" si="22"/>
        <v>987</v>
      </c>
      <c r="B216">
        <f t="shared" ca="1" si="23"/>
        <v>0.97869634031773345</v>
      </c>
      <c r="C216">
        <f t="shared" ca="1" si="24"/>
        <v>131.10156032065078</v>
      </c>
      <c r="D216">
        <f t="shared" ca="1" si="21"/>
        <v>328.50156032065081</v>
      </c>
      <c r="F216">
        <v>928</v>
      </c>
      <c r="G216">
        <v>0.77572175882583083</v>
      </c>
      <c r="H216">
        <v>80.312951336300856</v>
      </c>
      <c r="I216">
        <v>265.91295133630086</v>
      </c>
      <c r="U216">
        <v>211</v>
      </c>
      <c r="V216">
        <f t="shared" si="25"/>
        <v>92.796400000000006</v>
      </c>
      <c r="W216">
        <f t="shared" si="26"/>
        <v>123.40221763798249</v>
      </c>
      <c r="X216">
        <f t="shared" si="27"/>
        <v>94.307859335399996</v>
      </c>
    </row>
    <row r="217" spans="1:24">
      <c r="A217" s="13">
        <f t="shared" ca="1" si="22"/>
        <v>814</v>
      </c>
      <c r="B217">
        <f t="shared" ca="1" si="23"/>
        <v>8.6725392036095306E-2</v>
      </c>
      <c r="C217">
        <f t="shared" ca="1" si="24"/>
        <v>-4.4479632979814525</v>
      </c>
      <c r="D217">
        <f t="shared" ca="1" si="21"/>
        <v>158.35203670201855</v>
      </c>
      <c r="F217">
        <v>15</v>
      </c>
      <c r="G217">
        <v>0.29712447565122002</v>
      </c>
      <c r="H217">
        <v>28.69244400817319</v>
      </c>
      <c r="I217">
        <v>31.69244400817319</v>
      </c>
      <c r="U217">
        <v>212</v>
      </c>
      <c r="V217">
        <f t="shared" si="25"/>
        <v>92.990799999999993</v>
      </c>
      <c r="W217">
        <f t="shared" si="26"/>
        <v>123.63572634722667</v>
      </c>
      <c r="X217">
        <f t="shared" si="27"/>
        <v>94.483350118400011</v>
      </c>
    </row>
    <row r="218" spans="1:24">
      <c r="A218" s="13">
        <f t="shared" ca="1" si="22"/>
        <v>461</v>
      </c>
      <c r="B218">
        <f t="shared" ca="1" si="23"/>
        <v>0.21586218613908648</v>
      </c>
      <c r="C218">
        <f t="shared" ca="1" si="24"/>
        <v>18.550227648991104</v>
      </c>
      <c r="D218">
        <f t="shared" ca="1" si="21"/>
        <v>110.75022764899111</v>
      </c>
      <c r="F218">
        <v>845</v>
      </c>
      <c r="G218">
        <v>0.41597682572655759</v>
      </c>
      <c r="H218">
        <v>41.512135605206183</v>
      </c>
      <c r="I218">
        <v>210.5121356052062</v>
      </c>
      <c r="U218">
        <v>213</v>
      </c>
      <c r="V218">
        <f t="shared" si="25"/>
        <v>93.185199999999995</v>
      </c>
      <c r="W218">
        <f t="shared" si="26"/>
        <v>123.86813618789139</v>
      </c>
      <c r="X218">
        <f t="shared" si="27"/>
        <v>94.658589303399992</v>
      </c>
    </row>
    <row r="219" spans="1:24">
      <c r="A219" s="13">
        <f t="shared" ca="1" si="22"/>
        <v>820</v>
      </c>
      <c r="B219">
        <f t="shared" ca="1" si="23"/>
        <v>0.95610526257984407</v>
      </c>
      <c r="C219">
        <f t="shared" ca="1" si="24"/>
        <v>118.28701193156438</v>
      </c>
      <c r="D219">
        <f t="shared" ca="1" si="21"/>
        <v>282.28701193156439</v>
      </c>
      <c r="F219">
        <v>224</v>
      </c>
      <c r="G219">
        <v>0.73120624378714716</v>
      </c>
      <c r="H219">
        <v>74.658609246886485</v>
      </c>
      <c r="I219">
        <v>119.45860924688648</v>
      </c>
      <c r="U219">
        <v>214</v>
      </c>
      <c r="V219">
        <f t="shared" si="25"/>
        <v>93.379599999999996</v>
      </c>
      <c r="W219">
        <f t="shared" si="26"/>
        <v>124.09945745388418</v>
      </c>
      <c r="X219">
        <f t="shared" si="27"/>
        <v>94.833579830399998</v>
      </c>
    </row>
    <row r="220" spans="1:24">
      <c r="A220" s="13">
        <f t="shared" ca="1" si="22"/>
        <v>932</v>
      </c>
      <c r="B220">
        <f t="shared" ca="1" si="23"/>
        <v>0.87581429057292737</v>
      </c>
      <c r="C220">
        <f t="shared" ca="1" si="24"/>
        <v>96.172563903176055</v>
      </c>
      <c r="D220">
        <f t="shared" ca="1" si="21"/>
        <v>282.57256390317605</v>
      </c>
      <c r="F220">
        <v>436</v>
      </c>
      <c r="G220">
        <v>0.72601035307309525</v>
      </c>
      <c r="H220">
        <v>74.031634322760283</v>
      </c>
      <c r="I220">
        <v>161.23163432276027</v>
      </c>
      <c r="U220">
        <v>215</v>
      </c>
      <c r="V220">
        <f t="shared" si="25"/>
        <v>93.573999999999998</v>
      </c>
      <c r="W220">
        <f t="shared" si="26"/>
        <v>124.3297002951409</v>
      </c>
      <c r="X220">
        <f t="shared" si="27"/>
        <v>95.008324625000014</v>
      </c>
    </row>
    <row r="221" spans="1:24">
      <c r="A221" s="13">
        <f t="shared" ca="1" si="22"/>
        <v>475</v>
      </c>
      <c r="B221">
        <f t="shared" ca="1" si="23"/>
        <v>0.31214010784530832</v>
      </c>
      <c r="C221">
        <f t="shared" ca="1" si="24"/>
        <v>30.408270453907136</v>
      </c>
      <c r="D221">
        <f t="shared" ca="1" si="21"/>
        <v>125.40827045390714</v>
      </c>
      <c r="F221">
        <v>762</v>
      </c>
      <c r="G221">
        <v>0.14195971766457305</v>
      </c>
      <c r="H221">
        <v>7.1377537809254292</v>
      </c>
      <c r="I221">
        <v>159.53775378092544</v>
      </c>
      <c r="U221">
        <v>216</v>
      </c>
      <c r="V221">
        <f t="shared" si="25"/>
        <v>93.7684</v>
      </c>
      <c r="W221">
        <f t="shared" si="26"/>
        <v>124.55887472029789</v>
      </c>
      <c r="X221">
        <f t="shared" si="27"/>
        <v>95.182826598399998</v>
      </c>
    </row>
    <row r="222" spans="1:24">
      <c r="A222" s="13">
        <f t="shared" ca="1" si="22"/>
        <v>300</v>
      </c>
      <c r="B222">
        <f t="shared" ca="1" si="23"/>
        <v>1.9647995339061475E-2</v>
      </c>
      <c r="C222">
        <f t="shared" ca="1" si="24"/>
        <v>-32.442955877561502</v>
      </c>
      <c r="D222">
        <f t="shared" ca="1" si="21"/>
        <v>27.557044122438498</v>
      </c>
      <c r="F222">
        <v>599</v>
      </c>
      <c r="G222">
        <v>0.31310236040499007</v>
      </c>
      <c r="H222">
        <v>30.516973954566296</v>
      </c>
      <c r="I222">
        <v>150.31697395456632</v>
      </c>
      <c r="U222">
        <v>217</v>
      </c>
      <c r="V222">
        <f t="shared" si="25"/>
        <v>93.962799999999987</v>
      </c>
      <c r="W222">
        <f t="shared" si="26"/>
        <v>124.7869905993027</v>
      </c>
      <c r="X222">
        <f t="shared" si="27"/>
        <v>95.357088647400019</v>
      </c>
    </row>
    <row r="223" spans="1:24">
      <c r="A223" s="13">
        <f t="shared" ca="1" si="22"/>
        <v>31</v>
      </c>
      <c r="B223">
        <f t="shared" ca="1" si="23"/>
        <v>0.84206544156794527</v>
      </c>
      <c r="C223">
        <f t="shared" ca="1" si="24"/>
        <v>90.119315587841228</v>
      </c>
      <c r="D223">
        <f t="shared" ca="1" si="21"/>
        <v>96.319315587841231</v>
      </c>
      <c r="F223">
        <v>10</v>
      </c>
      <c r="G223">
        <v>0.97765207739783055</v>
      </c>
      <c r="H223">
        <v>130.30022766767115</v>
      </c>
      <c r="I223">
        <v>132.30022766767115</v>
      </c>
      <c r="U223">
        <v>218</v>
      </c>
      <c r="V223">
        <f t="shared" si="25"/>
        <v>94.157199999999989</v>
      </c>
      <c r="W223">
        <f t="shared" si="26"/>
        <v>125.01405766596471</v>
      </c>
      <c r="X223">
        <f t="shared" si="27"/>
        <v>95.531113654400002</v>
      </c>
    </row>
    <row r="224" spans="1:24">
      <c r="A224" s="13">
        <f t="shared" ca="1" si="22"/>
        <v>975</v>
      </c>
      <c r="B224">
        <f t="shared" ca="1" si="23"/>
        <v>0.66044082362958823</v>
      </c>
      <c r="C224">
        <f t="shared" ca="1" si="24"/>
        <v>66.546660626830658</v>
      </c>
      <c r="D224">
        <f t="shared" ca="1" si="21"/>
        <v>261.54666062683066</v>
      </c>
      <c r="F224">
        <v>449</v>
      </c>
      <c r="G224">
        <v>0.73983348822505035</v>
      </c>
      <c r="H224">
        <v>75.713285741529745</v>
      </c>
      <c r="I224">
        <v>165.51328574152976</v>
      </c>
      <c r="U224">
        <v>219</v>
      </c>
      <c r="V224">
        <f t="shared" si="25"/>
        <v>94.351599999999991</v>
      </c>
      <c r="W224">
        <f t="shared" si="26"/>
        <v>125.24008552044754</v>
      </c>
      <c r="X224">
        <f t="shared" si="27"/>
        <v>95.7049044874</v>
      </c>
    </row>
    <row r="225" spans="1:24">
      <c r="A225" s="13">
        <f t="shared" ca="1" si="22"/>
        <v>704</v>
      </c>
      <c r="B225">
        <f t="shared" ca="1" si="23"/>
        <v>0.33095021374444145</v>
      </c>
      <c r="C225">
        <f t="shared" ca="1" si="24"/>
        <v>32.508365845638977</v>
      </c>
      <c r="D225">
        <f t="shared" ca="1" si="21"/>
        <v>173.308365845639</v>
      </c>
      <c r="F225">
        <v>508</v>
      </c>
      <c r="G225">
        <v>0.79808641744199482</v>
      </c>
      <c r="H225">
        <v>83.392224511997597</v>
      </c>
      <c r="I225">
        <v>184.99222451199762</v>
      </c>
      <c r="U225">
        <v>220</v>
      </c>
      <c r="V225">
        <f t="shared" si="25"/>
        <v>94.545999999999992</v>
      </c>
      <c r="W225">
        <f t="shared" si="26"/>
        <v>125.46508363170412</v>
      </c>
      <c r="X225">
        <f t="shared" si="27"/>
        <v>95.878464000000008</v>
      </c>
    </row>
    <row r="226" spans="1:24">
      <c r="A226" s="13">
        <f t="shared" ca="1" si="22"/>
        <v>873</v>
      </c>
      <c r="B226">
        <f t="shared" ca="1" si="23"/>
        <v>2.5426940826594246E-2</v>
      </c>
      <c r="C226">
        <f t="shared" ca="1" si="24"/>
        <v>-28.108429160119641</v>
      </c>
      <c r="D226">
        <f t="shared" ca="1" si="21"/>
        <v>146.49157083988038</v>
      </c>
      <c r="F226">
        <v>762</v>
      </c>
      <c r="G226">
        <v>0.27256810151603394</v>
      </c>
      <c r="H226">
        <v>25.797423742850512</v>
      </c>
      <c r="I226">
        <v>178.1974237428505</v>
      </c>
      <c r="U226">
        <v>221</v>
      </c>
      <c r="V226">
        <f t="shared" si="25"/>
        <v>94.740399999999994</v>
      </c>
      <c r="W226">
        <f t="shared" si="26"/>
        <v>125.68906133985726</v>
      </c>
      <c r="X226">
        <f t="shared" si="27"/>
        <v>96.051795031400005</v>
      </c>
    </row>
    <row r="227" spans="1:24">
      <c r="A227" s="13">
        <f t="shared" ca="1" si="22"/>
        <v>200</v>
      </c>
      <c r="B227">
        <f t="shared" ca="1" si="23"/>
        <v>0.26317020835644922</v>
      </c>
      <c r="C227">
        <f t="shared" ca="1" si="24"/>
        <v>24.655909058353007</v>
      </c>
      <c r="D227">
        <f t="shared" ca="1" si="21"/>
        <v>64.655909058353004</v>
      </c>
      <c r="F227">
        <v>488</v>
      </c>
      <c r="G227">
        <v>0.25109321817472618</v>
      </c>
      <c r="H227">
        <v>23.157859260674872</v>
      </c>
      <c r="I227">
        <v>120.75785926067488</v>
      </c>
      <c r="U227">
        <v>222</v>
      </c>
      <c r="V227">
        <f t="shared" si="25"/>
        <v>94.934799999999996</v>
      </c>
      <c r="W227">
        <f t="shared" si="26"/>
        <v>125.91202785852627</v>
      </c>
      <c r="X227">
        <f t="shared" si="27"/>
        <v>96.22490040640001</v>
      </c>
    </row>
    <row r="228" spans="1:24">
      <c r="A228" s="13">
        <f t="shared" ca="1" si="22"/>
        <v>844</v>
      </c>
      <c r="B228">
        <f t="shared" ca="1" si="23"/>
        <v>0.95263766424393415</v>
      </c>
      <c r="C228">
        <f t="shared" ca="1" si="24"/>
        <v>116.83939375201791</v>
      </c>
      <c r="D228">
        <f t="shared" ca="1" si="21"/>
        <v>285.6393937520179</v>
      </c>
      <c r="F228">
        <v>919</v>
      </c>
      <c r="G228">
        <v>0.85594921901060261</v>
      </c>
      <c r="H228">
        <v>92.491819531013633</v>
      </c>
      <c r="I228">
        <v>276.29181953101363</v>
      </c>
      <c r="U228">
        <v>223</v>
      </c>
      <c r="V228">
        <f t="shared" si="25"/>
        <v>95.129199999999997</v>
      </c>
      <c r="W228">
        <f t="shared" si="26"/>
        <v>126.13399227710087</v>
      </c>
      <c r="X228">
        <f t="shared" si="27"/>
        <v>96.397782935400016</v>
      </c>
    </row>
    <row r="229" spans="1:24">
      <c r="A229" s="13">
        <f t="shared" ca="1" si="22"/>
        <v>696</v>
      </c>
      <c r="B229">
        <f t="shared" ca="1" si="23"/>
        <v>0.32234957551202703</v>
      </c>
      <c r="C229">
        <f t="shared" ca="1" si="24"/>
        <v>31.554454959093398</v>
      </c>
      <c r="D229">
        <f t="shared" ca="1" si="21"/>
        <v>170.75445495909341</v>
      </c>
      <c r="F229">
        <v>525</v>
      </c>
      <c r="G229">
        <v>0.57692810832383956</v>
      </c>
      <c r="H229">
        <v>57.76163975753844</v>
      </c>
      <c r="I229">
        <v>162.76163975753843</v>
      </c>
      <c r="U229">
        <v>224</v>
      </c>
      <c r="V229">
        <f t="shared" si="25"/>
        <v>95.323599999999999</v>
      </c>
      <c r="W229">
        <f t="shared" si="26"/>
        <v>126.35496356296485</v>
      </c>
      <c r="X229">
        <f t="shared" si="27"/>
        <v>96.570445414400012</v>
      </c>
    </row>
    <row r="230" spans="1:24">
      <c r="A230" s="13">
        <f t="shared" ca="1" si="22"/>
        <v>109</v>
      </c>
      <c r="B230">
        <f t="shared" ca="1" si="23"/>
        <v>0.52121720154335038</v>
      </c>
      <c r="C230">
        <f t="shared" ca="1" si="24"/>
        <v>52.128349351774823</v>
      </c>
      <c r="D230">
        <f t="shared" ca="1" si="21"/>
        <v>73.928349351774827</v>
      </c>
      <c r="F230">
        <v>216</v>
      </c>
      <c r="G230">
        <v>0.18033577872626938</v>
      </c>
      <c r="H230">
        <v>13.436552323625286</v>
      </c>
      <c r="I230">
        <v>56.636552323625288</v>
      </c>
      <c r="U230">
        <v>225</v>
      </c>
      <c r="V230">
        <f t="shared" si="25"/>
        <v>95.518000000000001</v>
      </c>
      <c r="W230">
        <f t="shared" si="26"/>
        <v>126.57495056366972</v>
      </c>
      <c r="X230">
        <f t="shared" si="27"/>
        <v>96.742890625000001</v>
      </c>
    </row>
    <row r="231" spans="1:24">
      <c r="A231" s="13">
        <f t="shared" ca="1" si="22"/>
        <v>45</v>
      </c>
      <c r="B231">
        <f t="shared" ca="1" si="23"/>
        <v>0.79556345470540546</v>
      </c>
      <c r="C231">
        <f t="shared" ca="1" si="24"/>
        <v>83.035134876286307</v>
      </c>
      <c r="D231">
        <f t="shared" ca="1" si="21"/>
        <v>92.035134876286307</v>
      </c>
      <c r="F231">
        <v>648</v>
      </c>
      <c r="G231">
        <v>0.91432275373282879</v>
      </c>
      <c r="H231">
        <v>104.71458013687749</v>
      </c>
      <c r="I231">
        <v>234.31458013687748</v>
      </c>
      <c r="U231">
        <v>226</v>
      </c>
      <c r="V231">
        <f t="shared" si="25"/>
        <v>95.712400000000002</v>
      </c>
      <c r="W231">
        <f t="shared" si="26"/>
        <v>126.79396200906038</v>
      </c>
      <c r="X231">
        <f t="shared" si="27"/>
        <v>96.915121334399998</v>
      </c>
    </row>
    <row r="232" spans="1:24">
      <c r="A232" s="13">
        <f t="shared" ca="1" si="22"/>
        <v>55</v>
      </c>
      <c r="B232">
        <f t="shared" ca="1" si="23"/>
        <v>0.37009826933100887</v>
      </c>
      <c r="C232">
        <f t="shared" ca="1" si="24"/>
        <v>36.736276433589815</v>
      </c>
      <c r="D232">
        <f t="shared" ca="1" si="21"/>
        <v>47.736276433589815</v>
      </c>
      <c r="F232">
        <v>760</v>
      </c>
      <c r="G232">
        <v>0.97075237899277467</v>
      </c>
      <c r="H232">
        <v>125.67872075473207</v>
      </c>
      <c r="I232">
        <v>277.67872075473207</v>
      </c>
      <c r="U232">
        <v>227</v>
      </c>
      <c r="V232">
        <f t="shared" si="25"/>
        <v>95.906800000000004</v>
      </c>
      <c r="W232">
        <f t="shared" si="26"/>
        <v>127.01200651335407</v>
      </c>
      <c r="X232">
        <f t="shared" si="27"/>
        <v>97.087140295400005</v>
      </c>
    </row>
    <row r="233" spans="1:24">
      <c r="A233" s="13">
        <f t="shared" ca="1" si="22"/>
        <v>546</v>
      </c>
      <c r="U233">
        <v>228</v>
      </c>
      <c r="V233">
        <f t="shared" si="25"/>
        <v>96.101200000000006</v>
      </c>
      <c r="W233">
        <f t="shared" si="26"/>
        <v>127.22909257717296</v>
      </c>
      <c r="X233">
        <f t="shared" si="27"/>
        <v>97.258950246400019</v>
      </c>
    </row>
    <row r="234" spans="1:24">
      <c r="A234" s="13">
        <f t="shared" ca="1" si="22"/>
        <v>562</v>
      </c>
      <c r="U234">
        <v>229</v>
      </c>
      <c r="V234">
        <f t="shared" si="25"/>
        <v>96.295599999999993</v>
      </c>
      <c r="W234">
        <f t="shared" si="26"/>
        <v>127.44522858953323</v>
      </c>
      <c r="X234">
        <f t="shared" si="27"/>
        <v>97.430553911400011</v>
      </c>
    </row>
    <row r="235" spans="1:24">
      <c r="A235" s="13">
        <f t="shared" ca="1" si="22"/>
        <v>35</v>
      </c>
      <c r="U235">
        <v>230</v>
      </c>
      <c r="V235">
        <f t="shared" si="25"/>
        <v>96.49</v>
      </c>
      <c r="W235">
        <f t="shared" si="26"/>
        <v>127.66042282978989</v>
      </c>
      <c r="X235">
        <f t="shared" si="27"/>
        <v>97.601954000000006</v>
      </c>
    </row>
    <row r="236" spans="1:24">
      <c r="A236" s="13">
        <f t="shared" ca="1" si="22"/>
        <v>825</v>
      </c>
      <c r="U236">
        <v>231</v>
      </c>
      <c r="V236">
        <f t="shared" si="25"/>
        <v>96.684399999999997</v>
      </c>
      <c r="W236">
        <f t="shared" si="26"/>
        <v>127.8746834695398</v>
      </c>
      <c r="X236">
        <f t="shared" si="27"/>
        <v>97.7731532074</v>
      </c>
    </row>
    <row r="237" spans="1:24">
      <c r="A237" s="13">
        <f t="shared" ca="1" si="22"/>
        <v>858</v>
      </c>
      <c r="U237">
        <v>232</v>
      </c>
      <c r="V237">
        <f t="shared" si="25"/>
        <v>96.878799999999998</v>
      </c>
      <c r="W237">
        <f t="shared" si="26"/>
        <v>128.08801857448404</v>
      </c>
      <c r="X237">
        <f t="shared" si="27"/>
        <v>97.944154214400015</v>
      </c>
    </row>
    <row r="238" spans="1:24">
      <c r="A238" s="13">
        <f t="shared" ca="1" si="22"/>
        <v>649</v>
      </c>
      <c r="U238">
        <v>233</v>
      </c>
      <c r="V238">
        <f t="shared" si="25"/>
        <v>97.073199999999986</v>
      </c>
      <c r="W238">
        <f t="shared" si="26"/>
        <v>128.30043610624924</v>
      </c>
      <c r="X238">
        <f t="shared" si="27"/>
        <v>98.114959687400017</v>
      </c>
    </row>
    <row r="239" spans="1:24">
      <c r="A239" s="13">
        <f t="shared" ca="1" si="22"/>
        <v>249</v>
      </c>
      <c r="U239">
        <v>234</v>
      </c>
      <c r="V239">
        <f t="shared" si="25"/>
        <v>97.267599999999987</v>
      </c>
      <c r="W239">
        <f t="shared" si="26"/>
        <v>128.51194392417082</v>
      </c>
      <c r="X239">
        <f t="shared" si="27"/>
        <v>98.285572278399997</v>
      </c>
    </row>
    <row r="240" spans="1:24">
      <c r="A240" s="13">
        <f t="shared" ca="1" si="22"/>
        <v>710</v>
      </c>
      <c r="U240">
        <v>235</v>
      </c>
      <c r="V240">
        <f t="shared" si="25"/>
        <v>97.461999999999989</v>
      </c>
      <c r="W240">
        <f t="shared" si="26"/>
        <v>128.72254978703759</v>
      </c>
      <c r="X240">
        <f t="shared" si="27"/>
        <v>98.455994625000017</v>
      </c>
    </row>
    <row r="241" spans="1:24">
      <c r="A241" s="13">
        <f t="shared" ca="1" si="22"/>
        <v>105</v>
      </c>
      <c r="U241">
        <v>236</v>
      </c>
      <c r="V241">
        <f t="shared" si="25"/>
        <v>97.656399999999991</v>
      </c>
      <c r="W241">
        <f t="shared" si="26"/>
        <v>128.93226135479981</v>
      </c>
      <c r="X241">
        <f t="shared" si="27"/>
        <v>98.62622935040001</v>
      </c>
    </row>
    <row r="242" spans="1:24">
      <c r="A242" s="13">
        <f t="shared" ca="1" si="22"/>
        <v>788</v>
      </c>
      <c r="U242">
        <v>237</v>
      </c>
      <c r="V242">
        <f t="shared" si="25"/>
        <v>97.850799999999992</v>
      </c>
      <c r="W242">
        <f t="shared" si="26"/>
        <v>129.14108619024077</v>
      </c>
      <c r="X242">
        <f t="shared" si="27"/>
        <v>98.796279063399993</v>
      </c>
    </row>
    <row r="243" spans="1:24">
      <c r="A243" s="13">
        <f t="shared" ca="1" si="22"/>
        <v>378</v>
      </c>
      <c r="U243">
        <v>238</v>
      </c>
      <c r="V243">
        <f t="shared" si="25"/>
        <v>98.045199999999994</v>
      </c>
      <c r="W243">
        <f t="shared" si="26"/>
        <v>129.34903176061314</v>
      </c>
      <c r="X243">
        <f t="shared" si="27"/>
        <v>98.96614635840001</v>
      </c>
    </row>
    <row r="244" spans="1:24">
      <c r="A244" s="13">
        <f t="shared" ca="1" si="22"/>
        <v>460</v>
      </c>
      <c r="U244">
        <v>239</v>
      </c>
      <c r="V244">
        <f t="shared" si="25"/>
        <v>98.239599999999996</v>
      </c>
      <c r="W244">
        <f t="shared" si="26"/>
        <v>129.55610543924152</v>
      </c>
      <c r="X244">
        <f t="shared" si="27"/>
        <v>99.135833815399991</v>
      </c>
    </row>
    <row r="245" spans="1:24">
      <c r="A245" s="13">
        <f t="shared" ca="1" si="22"/>
        <v>167</v>
      </c>
      <c r="U245">
        <v>240</v>
      </c>
      <c r="V245">
        <f t="shared" si="25"/>
        <v>98.433999999999997</v>
      </c>
      <c r="W245">
        <f t="shared" si="26"/>
        <v>129.76231450709091</v>
      </c>
      <c r="X245">
        <f t="shared" si="27"/>
        <v>99.305344000000019</v>
      </c>
    </row>
    <row r="246" spans="1:24">
      <c r="A246" s="13">
        <f t="shared" ca="1" si="22"/>
        <v>397</v>
      </c>
      <c r="U246">
        <v>241</v>
      </c>
      <c r="V246">
        <f t="shared" si="25"/>
        <v>98.628399999999999</v>
      </c>
      <c r="W246">
        <f t="shared" si="26"/>
        <v>129.96766615430298</v>
      </c>
      <c r="X246">
        <f t="shared" si="27"/>
        <v>99.474679463400008</v>
      </c>
    </row>
    <row r="247" spans="1:24">
      <c r="A247" s="13">
        <f t="shared" ca="1" si="22"/>
        <v>346</v>
      </c>
      <c r="U247">
        <v>242</v>
      </c>
      <c r="V247">
        <f t="shared" si="25"/>
        <v>98.822800000000001</v>
      </c>
      <c r="W247">
        <f t="shared" si="26"/>
        <v>130.17216748170031</v>
      </c>
      <c r="X247">
        <f t="shared" si="27"/>
        <v>99.643842742400011</v>
      </c>
    </row>
    <row r="248" spans="1:24">
      <c r="A248" s="13">
        <f t="shared" ca="1" si="22"/>
        <v>624</v>
      </c>
      <c r="U248">
        <v>243</v>
      </c>
      <c r="V248">
        <f t="shared" si="25"/>
        <v>99.017200000000003</v>
      </c>
      <c r="W248">
        <f t="shared" si="26"/>
        <v>130.37582550225969</v>
      </c>
      <c r="X248">
        <f t="shared" si="27"/>
        <v>99.812836359400009</v>
      </c>
    </row>
    <row r="249" spans="1:24">
      <c r="A249" s="13">
        <f t="shared" ca="1" si="22"/>
        <v>522</v>
      </c>
      <c r="U249">
        <v>244</v>
      </c>
      <c r="V249">
        <f t="shared" si="25"/>
        <v>99.211600000000004</v>
      </c>
      <c r="W249">
        <f t="shared" si="26"/>
        <v>130.57864714255535</v>
      </c>
      <c r="X249">
        <f t="shared" si="27"/>
        <v>99.981662822400011</v>
      </c>
    </row>
    <row r="250" spans="1:24">
      <c r="A250" s="13">
        <f t="shared" ca="1" si="22"/>
        <v>36</v>
      </c>
      <c r="U250">
        <v>245</v>
      </c>
      <c r="V250">
        <f t="shared" si="25"/>
        <v>99.406000000000006</v>
      </c>
      <c r="W250">
        <f t="shared" si="26"/>
        <v>130.78063924417248</v>
      </c>
      <c r="X250">
        <f t="shared" si="27"/>
        <v>100.15032462500001</v>
      </c>
    </row>
    <row r="251" spans="1:24">
      <c r="A251" s="13">
        <f t="shared" ca="1" si="22"/>
        <v>732</v>
      </c>
      <c r="U251">
        <v>246</v>
      </c>
      <c r="V251">
        <f t="shared" si="25"/>
        <v>99.600399999999993</v>
      </c>
      <c r="W251">
        <f t="shared" si="26"/>
        <v>130.9818085650916</v>
      </c>
      <c r="X251">
        <f t="shared" si="27"/>
        <v>100.3188242464</v>
      </c>
    </row>
    <row r="252" spans="1:24">
      <c r="A252" s="13">
        <f t="shared" ca="1" si="22"/>
        <v>123</v>
      </c>
      <c r="U252">
        <v>247</v>
      </c>
      <c r="V252">
        <f t="shared" si="25"/>
        <v>99.794799999999995</v>
      </c>
      <c r="W252">
        <f t="shared" si="26"/>
        <v>131.18216178104595</v>
      </c>
      <c r="X252">
        <f t="shared" si="27"/>
        <v>100.48716415140001</v>
      </c>
    </row>
    <row r="253" spans="1:24">
      <c r="A253" s="13">
        <f t="shared" ca="1" si="22"/>
        <v>570</v>
      </c>
      <c r="U253">
        <v>248</v>
      </c>
      <c r="V253">
        <f t="shared" si="25"/>
        <v>99.989199999999997</v>
      </c>
      <c r="W253">
        <f t="shared" si="26"/>
        <v>131.38170548685</v>
      </c>
      <c r="X253">
        <f t="shared" si="27"/>
        <v>100.6553467904</v>
      </c>
    </row>
    <row r="254" spans="1:24">
      <c r="A254" s="13">
        <f t="shared" ca="1" si="22"/>
        <v>287</v>
      </c>
      <c r="U254">
        <v>249</v>
      </c>
      <c r="V254">
        <f t="shared" si="25"/>
        <v>100.1836</v>
      </c>
      <c r="W254">
        <f t="shared" si="26"/>
        <v>131.58044619770251</v>
      </c>
      <c r="X254">
        <f t="shared" si="27"/>
        <v>100.82337459940001</v>
      </c>
    </row>
    <row r="255" spans="1:24">
      <c r="A255" s="13">
        <f t="shared" ca="1" si="22"/>
        <v>330</v>
      </c>
      <c r="U255">
        <v>250</v>
      </c>
      <c r="V255">
        <f t="shared" si="25"/>
        <v>100.37799999999999</v>
      </c>
      <c r="W255">
        <f t="shared" si="26"/>
        <v>131.77839035046273</v>
      </c>
      <c r="X255">
        <f t="shared" si="27"/>
        <v>100.99125000000001</v>
      </c>
    </row>
    <row r="256" spans="1:24">
      <c r="A256" s="13">
        <f t="shared" ca="1" si="22"/>
        <v>756</v>
      </c>
      <c r="U256">
        <v>251</v>
      </c>
      <c r="V256">
        <f t="shared" si="25"/>
        <v>100.57239999999999</v>
      </c>
      <c r="W256">
        <f t="shared" si="26"/>
        <v>131.97554430490138</v>
      </c>
      <c r="X256">
        <f t="shared" si="27"/>
        <v>101.15897539940002</v>
      </c>
    </row>
    <row r="257" spans="1:24">
      <c r="A257" s="13">
        <f t="shared" ca="1" si="22"/>
        <v>775</v>
      </c>
      <c r="U257">
        <v>252</v>
      </c>
      <c r="V257">
        <f t="shared" si="25"/>
        <v>100.76679999999999</v>
      </c>
      <c r="W257">
        <f t="shared" si="26"/>
        <v>132.17191434492665</v>
      </c>
      <c r="X257">
        <f t="shared" si="27"/>
        <v>101.32655319040001</v>
      </c>
    </row>
    <row r="258" spans="1:24">
      <c r="A258" s="13">
        <f t="shared" ca="1" si="22"/>
        <v>233</v>
      </c>
      <c r="U258">
        <v>253</v>
      </c>
      <c r="V258">
        <f t="shared" si="25"/>
        <v>100.96119999999999</v>
      </c>
      <c r="W258">
        <f t="shared" si="26"/>
        <v>132.36750667978603</v>
      </c>
      <c r="X258">
        <f t="shared" si="27"/>
        <v>101.4939857514</v>
      </c>
    </row>
    <row r="259" spans="1:24">
      <c r="A259" s="13">
        <f t="shared" ca="1" si="22"/>
        <v>827</v>
      </c>
      <c r="U259">
        <v>254</v>
      </c>
      <c r="V259">
        <f t="shared" si="25"/>
        <v>101.15559999999999</v>
      </c>
      <c r="W259">
        <f t="shared" si="26"/>
        <v>132.56232744524445</v>
      </c>
      <c r="X259">
        <f t="shared" si="27"/>
        <v>101.66127544640001</v>
      </c>
    </row>
    <row r="260" spans="1:24">
      <c r="A260" s="13">
        <f t="shared" ca="1" si="22"/>
        <v>806</v>
      </c>
      <c r="U260">
        <v>255</v>
      </c>
      <c r="V260">
        <f t="shared" si="25"/>
        <v>101.35</v>
      </c>
      <c r="W260">
        <f t="shared" si="26"/>
        <v>132.7563827047392</v>
      </c>
      <c r="X260">
        <f t="shared" si="27"/>
        <v>101.828424625</v>
      </c>
    </row>
    <row r="261" spans="1:24">
      <c r="A261" s="13">
        <f t="shared" ca="1" si="22"/>
        <v>534</v>
      </c>
      <c r="U261">
        <v>256</v>
      </c>
      <c r="V261">
        <f t="shared" si="25"/>
        <v>101.5444</v>
      </c>
      <c r="W261">
        <f t="shared" si="26"/>
        <v>132.94967845051215</v>
      </c>
      <c r="X261">
        <f t="shared" si="27"/>
        <v>101.99543562240001</v>
      </c>
    </row>
    <row r="262" spans="1:24">
      <c r="A262" s="13">
        <f t="shared" ca="1" si="22"/>
        <v>461</v>
      </c>
      <c r="U262">
        <v>257</v>
      </c>
      <c r="V262">
        <f t="shared" si="25"/>
        <v>101.7388</v>
      </c>
      <c r="W262">
        <f t="shared" si="26"/>
        <v>133.14222060472022</v>
      </c>
      <c r="X262">
        <f t="shared" si="27"/>
        <v>102.16231075940001</v>
      </c>
    </row>
    <row r="263" spans="1:24">
      <c r="A263" s="13">
        <f t="shared" ref="A263:A326" ca="1" si="28">RANDBETWEEN(0,1000)</f>
        <v>607</v>
      </c>
      <c r="U263">
        <v>258</v>
      </c>
      <c r="V263">
        <f t="shared" ref="V263:V326" si="29">0.1944*U263+51.778</f>
        <v>101.9332</v>
      </c>
      <c r="W263">
        <f t="shared" ref="W263:W326" si="30">49.387*LN(U263)-140.91</f>
        <v>133.33401502052394</v>
      </c>
      <c r="X263">
        <f t="shared" ref="X263:X326" si="31">-0.0000000006*U263^4+0.000001*U263^3-0.0006*U263^2+0.3178*U263+45.76</f>
        <v>102.3290523424</v>
      </c>
    </row>
    <row r="264" spans="1:24">
      <c r="A264" s="13">
        <f t="shared" ca="1" si="28"/>
        <v>974</v>
      </c>
      <c r="U264">
        <v>259</v>
      </c>
      <c r="V264">
        <f t="shared" si="29"/>
        <v>102.1276</v>
      </c>
      <c r="W264">
        <f t="shared" si="30"/>
        <v>133.52506748315508</v>
      </c>
      <c r="X264">
        <f t="shared" si="31"/>
        <v>102.49566266340001</v>
      </c>
    </row>
    <row r="265" spans="1:24">
      <c r="A265" s="13">
        <f t="shared" ca="1" si="28"/>
        <v>890</v>
      </c>
      <c r="U265">
        <v>260</v>
      </c>
      <c r="V265">
        <f t="shared" si="29"/>
        <v>102.322</v>
      </c>
      <c r="W265">
        <f t="shared" si="30"/>
        <v>133.71538371096389</v>
      </c>
      <c r="X265">
        <f t="shared" si="31"/>
        <v>102.66214400000001</v>
      </c>
    </row>
    <row r="266" spans="1:24">
      <c r="A266" s="13">
        <f t="shared" ca="1" si="28"/>
        <v>493</v>
      </c>
      <c r="U266">
        <v>261</v>
      </c>
      <c r="V266">
        <f t="shared" si="29"/>
        <v>102.5164</v>
      </c>
      <c r="W266">
        <f t="shared" si="30"/>
        <v>133.90496935644589</v>
      </c>
      <c r="X266">
        <f t="shared" si="31"/>
        <v>102.82849861540001</v>
      </c>
    </row>
    <row r="267" spans="1:24">
      <c r="A267" s="13">
        <f t="shared" ca="1" si="28"/>
        <v>594</v>
      </c>
      <c r="U267">
        <v>262</v>
      </c>
      <c r="V267">
        <f t="shared" si="29"/>
        <v>102.71080000000001</v>
      </c>
      <c r="W267">
        <f t="shared" si="30"/>
        <v>134.0938300072493</v>
      </c>
      <c r="X267">
        <f t="shared" si="31"/>
        <v>102.99472875840002</v>
      </c>
    </row>
    <row r="268" spans="1:24">
      <c r="A268" s="13">
        <f t="shared" ca="1" si="28"/>
        <v>255</v>
      </c>
      <c r="U268">
        <v>263</v>
      </c>
      <c r="V268">
        <f t="shared" si="29"/>
        <v>102.90519999999999</v>
      </c>
      <c r="W268">
        <f t="shared" si="30"/>
        <v>134.28197118716329</v>
      </c>
      <c r="X268">
        <f t="shared" si="31"/>
        <v>103.1608366634</v>
      </c>
    </row>
    <row r="269" spans="1:24">
      <c r="A269" s="13">
        <f t="shared" ca="1" si="28"/>
        <v>44</v>
      </c>
      <c r="U269">
        <v>264</v>
      </c>
      <c r="V269">
        <f t="shared" si="29"/>
        <v>103.0996</v>
      </c>
      <c r="W269">
        <f t="shared" si="30"/>
        <v>134.4693983570871</v>
      </c>
      <c r="X269">
        <f t="shared" si="31"/>
        <v>103.3268245504</v>
      </c>
    </row>
    <row r="270" spans="1:24">
      <c r="A270" s="13">
        <f t="shared" ca="1" si="28"/>
        <v>835</v>
      </c>
      <c r="U270">
        <v>265</v>
      </c>
      <c r="V270">
        <f t="shared" si="29"/>
        <v>103.294</v>
      </c>
      <c r="W270">
        <f t="shared" si="30"/>
        <v>134.65611691598153</v>
      </c>
      <c r="X270">
        <f t="shared" si="31"/>
        <v>103.49269462500001</v>
      </c>
    </row>
    <row r="271" spans="1:24">
      <c r="A271" s="13">
        <f t="shared" ca="1" si="28"/>
        <v>8</v>
      </c>
      <c r="U271">
        <v>266</v>
      </c>
      <c r="V271">
        <f t="shared" si="29"/>
        <v>103.4884</v>
      </c>
      <c r="W271">
        <f t="shared" si="30"/>
        <v>134.84213220180177</v>
      </c>
      <c r="X271">
        <f t="shared" si="31"/>
        <v>103.6584490784</v>
      </c>
    </row>
    <row r="272" spans="1:24">
      <c r="A272" s="13">
        <f t="shared" ca="1" si="28"/>
        <v>217</v>
      </c>
      <c r="U272">
        <v>267</v>
      </c>
      <c r="V272">
        <f t="shared" si="29"/>
        <v>103.68279999999999</v>
      </c>
      <c r="W272">
        <f t="shared" si="30"/>
        <v>135.02744949241313</v>
      </c>
      <c r="X272">
        <f t="shared" si="31"/>
        <v>103.82409008740001</v>
      </c>
    </row>
    <row r="273" spans="1:24">
      <c r="A273" s="13">
        <f t="shared" ca="1" si="28"/>
        <v>75</v>
      </c>
      <c r="U273">
        <v>268</v>
      </c>
      <c r="V273">
        <f t="shared" si="29"/>
        <v>103.87719999999999</v>
      </c>
      <c r="W273">
        <f t="shared" si="30"/>
        <v>135.2120740064897</v>
      </c>
      <c r="X273">
        <f t="shared" si="31"/>
        <v>103.98961981440002</v>
      </c>
    </row>
    <row r="274" spans="1:24">
      <c r="A274" s="13">
        <f t="shared" ca="1" si="28"/>
        <v>490</v>
      </c>
      <c r="U274">
        <v>269</v>
      </c>
      <c r="V274">
        <f t="shared" si="29"/>
        <v>104.07159999999999</v>
      </c>
      <c r="W274">
        <f t="shared" si="30"/>
        <v>135.39601090439604</v>
      </c>
      <c r="X274">
        <f t="shared" si="31"/>
        <v>104.15504040740001</v>
      </c>
    </row>
    <row r="275" spans="1:24">
      <c r="A275" s="13">
        <f t="shared" ca="1" si="28"/>
        <v>812</v>
      </c>
      <c r="U275">
        <v>270</v>
      </c>
      <c r="V275">
        <f t="shared" si="29"/>
        <v>104.26599999999999</v>
      </c>
      <c r="W275">
        <f t="shared" si="30"/>
        <v>135.57926528905276</v>
      </c>
      <c r="X275">
        <f t="shared" si="31"/>
        <v>104.32035400000001</v>
      </c>
    </row>
    <row r="276" spans="1:24">
      <c r="A276" s="13">
        <f t="shared" ca="1" si="28"/>
        <v>633</v>
      </c>
      <c r="U276">
        <v>271</v>
      </c>
      <c r="V276">
        <f t="shared" si="29"/>
        <v>104.46039999999999</v>
      </c>
      <c r="W276">
        <f t="shared" si="30"/>
        <v>135.76184220678581</v>
      </c>
      <c r="X276">
        <f t="shared" si="31"/>
        <v>104.48556271140001</v>
      </c>
    </row>
    <row r="277" spans="1:24">
      <c r="A277" s="13">
        <f t="shared" ca="1" si="28"/>
        <v>61</v>
      </c>
      <c r="U277">
        <v>272</v>
      </c>
      <c r="V277">
        <f t="shared" si="29"/>
        <v>104.65479999999999</v>
      </c>
      <c r="W277">
        <f t="shared" si="30"/>
        <v>135.94374664816044</v>
      </c>
      <c r="X277">
        <f t="shared" si="31"/>
        <v>104.65066864640001</v>
      </c>
    </row>
    <row r="278" spans="1:24">
      <c r="A278" s="13">
        <f t="shared" ca="1" si="28"/>
        <v>255</v>
      </c>
      <c r="U278">
        <v>273</v>
      </c>
      <c r="V278">
        <f t="shared" si="29"/>
        <v>104.8492</v>
      </c>
      <c r="W278">
        <f t="shared" si="30"/>
        <v>136.12498354879963</v>
      </c>
      <c r="X278">
        <f t="shared" si="31"/>
        <v>104.81567389540001</v>
      </c>
    </row>
    <row r="279" spans="1:24">
      <c r="A279" s="13">
        <f t="shared" ca="1" si="28"/>
        <v>490</v>
      </c>
      <c r="U279">
        <v>274</v>
      </c>
      <c r="V279">
        <f t="shared" si="29"/>
        <v>105.0436</v>
      </c>
      <c r="W279">
        <f t="shared" si="30"/>
        <v>136.30555779018763</v>
      </c>
      <c r="X279">
        <f t="shared" si="31"/>
        <v>104.98058053440002</v>
      </c>
    </row>
    <row r="280" spans="1:24">
      <c r="A280" s="13">
        <f t="shared" ca="1" si="28"/>
        <v>247</v>
      </c>
      <c r="U280">
        <v>275</v>
      </c>
      <c r="V280">
        <f t="shared" si="29"/>
        <v>105.238</v>
      </c>
      <c r="W280">
        <f t="shared" si="30"/>
        <v>136.48547420045898</v>
      </c>
      <c r="X280">
        <f t="shared" si="31"/>
        <v>105.145390625</v>
      </c>
    </row>
    <row r="281" spans="1:24">
      <c r="A281" s="13">
        <f t="shared" ca="1" si="28"/>
        <v>524</v>
      </c>
      <c r="U281">
        <v>276</v>
      </c>
      <c r="V281">
        <f t="shared" si="29"/>
        <v>105.4324</v>
      </c>
      <c r="W281">
        <f t="shared" si="30"/>
        <v>136.66473755517288</v>
      </c>
      <c r="X281">
        <f t="shared" si="31"/>
        <v>105.31010621440001</v>
      </c>
    </row>
    <row r="282" spans="1:24">
      <c r="A282" s="13">
        <f t="shared" ca="1" si="28"/>
        <v>745</v>
      </c>
      <c r="U282">
        <v>277</v>
      </c>
      <c r="V282">
        <f t="shared" si="29"/>
        <v>105.6268</v>
      </c>
      <c r="W282">
        <f t="shared" si="30"/>
        <v>136.8433525780741</v>
      </c>
      <c r="X282">
        <f t="shared" si="31"/>
        <v>105.47472933540001</v>
      </c>
    </row>
    <row r="283" spans="1:24">
      <c r="A283" s="13">
        <f t="shared" ca="1" si="28"/>
        <v>17</v>
      </c>
      <c r="U283">
        <v>278</v>
      </c>
      <c r="V283">
        <f t="shared" si="29"/>
        <v>105.8212</v>
      </c>
      <c r="W283">
        <f t="shared" si="30"/>
        <v>137.02132394183948</v>
      </c>
      <c r="X283">
        <f t="shared" si="31"/>
        <v>105.6392620064</v>
      </c>
    </row>
    <row r="284" spans="1:24">
      <c r="A284" s="13">
        <f t="shared" ca="1" si="28"/>
        <v>206</v>
      </c>
      <c r="U284">
        <v>279</v>
      </c>
      <c r="V284">
        <f t="shared" si="29"/>
        <v>106.01560000000001</v>
      </c>
      <c r="W284">
        <f t="shared" si="30"/>
        <v>137.19865626881179</v>
      </c>
      <c r="X284">
        <f t="shared" si="31"/>
        <v>105.8037062314</v>
      </c>
    </row>
    <row r="285" spans="1:24">
      <c r="A285" s="13">
        <f t="shared" ca="1" si="28"/>
        <v>887</v>
      </c>
      <c r="U285">
        <v>280</v>
      </c>
      <c r="V285">
        <f t="shared" si="29"/>
        <v>106.21</v>
      </c>
      <c r="W285">
        <f t="shared" si="30"/>
        <v>137.37535413171972</v>
      </c>
      <c r="X285">
        <f t="shared" si="31"/>
        <v>105.968064</v>
      </c>
    </row>
    <row r="286" spans="1:24">
      <c r="A286" s="13">
        <f t="shared" ca="1" si="28"/>
        <v>529</v>
      </c>
      <c r="U286">
        <v>281</v>
      </c>
      <c r="V286">
        <f t="shared" si="29"/>
        <v>106.4044</v>
      </c>
      <c r="W286">
        <f t="shared" si="30"/>
        <v>137.55142205438571</v>
      </c>
      <c r="X286">
        <f t="shared" si="31"/>
        <v>106.13233728740002</v>
      </c>
    </row>
    <row r="287" spans="1:24">
      <c r="A287" s="13">
        <f t="shared" ca="1" si="28"/>
        <v>266</v>
      </c>
      <c r="U287">
        <v>282</v>
      </c>
      <c r="V287">
        <f t="shared" si="29"/>
        <v>106.5988</v>
      </c>
      <c r="W287">
        <f t="shared" si="30"/>
        <v>137.72686451242063</v>
      </c>
      <c r="X287">
        <f t="shared" si="31"/>
        <v>106.2965280544</v>
      </c>
    </row>
    <row r="288" spans="1:24">
      <c r="A288" s="13">
        <f t="shared" ca="1" si="28"/>
        <v>887</v>
      </c>
      <c r="U288">
        <v>283</v>
      </c>
      <c r="V288">
        <f t="shared" si="29"/>
        <v>106.7932</v>
      </c>
      <c r="W288">
        <f t="shared" si="30"/>
        <v>137.90168593390658</v>
      </c>
      <c r="X288">
        <f t="shared" si="31"/>
        <v>106.46063824740001</v>
      </c>
    </row>
    <row r="289" spans="1:24">
      <c r="A289" s="13">
        <f t="shared" ca="1" si="28"/>
        <v>490</v>
      </c>
      <c r="U289">
        <v>284</v>
      </c>
      <c r="V289">
        <f t="shared" si="29"/>
        <v>106.98759999999999</v>
      </c>
      <c r="W289">
        <f t="shared" si="30"/>
        <v>138.0758907000675</v>
      </c>
      <c r="X289">
        <f t="shared" si="31"/>
        <v>106.62466979839999</v>
      </c>
    </row>
    <row r="290" spans="1:24">
      <c r="A290" s="13">
        <f t="shared" ca="1" si="28"/>
        <v>831</v>
      </c>
      <c r="U290">
        <v>285</v>
      </c>
      <c r="V290">
        <f t="shared" si="29"/>
        <v>107.18199999999999</v>
      </c>
      <c r="W290">
        <f t="shared" si="30"/>
        <v>138.24948314592788</v>
      </c>
      <c r="X290">
        <f t="shared" si="31"/>
        <v>106.78862462500001</v>
      </c>
    </row>
    <row r="291" spans="1:24">
      <c r="A291" s="13">
        <f t="shared" ca="1" si="28"/>
        <v>992</v>
      </c>
      <c r="U291">
        <v>286</v>
      </c>
      <c r="V291">
        <f t="shared" si="29"/>
        <v>107.37639999999999</v>
      </c>
      <c r="W291">
        <f t="shared" si="30"/>
        <v>138.42246756096003</v>
      </c>
      <c r="X291">
        <f t="shared" si="31"/>
        <v>106.95250463040001</v>
      </c>
    </row>
    <row r="292" spans="1:24">
      <c r="A292" s="13">
        <f t="shared" ca="1" si="28"/>
        <v>779</v>
      </c>
      <c r="U292">
        <v>287</v>
      </c>
      <c r="V292">
        <f t="shared" si="29"/>
        <v>107.57079999999999</v>
      </c>
      <c r="W292">
        <f t="shared" si="30"/>
        <v>138.59484818972041</v>
      </c>
      <c r="X292">
        <f t="shared" si="31"/>
        <v>107.11631170340002</v>
      </c>
    </row>
    <row r="293" spans="1:24">
      <c r="A293" s="13">
        <f t="shared" ca="1" si="28"/>
        <v>778</v>
      </c>
      <c r="U293">
        <v>288</v>
      </c>
      <c r="V293">
        <f t="shared" si="29"/>
        <v>107.76519999999999</v>
      </c>
      <c r="W293">
        <f t="shared" si="30"/>
        <v>138.766629232474</v>
      </c>
      <c r="X293">
        <f t="shared" si="31"/>
        <v>107.2800477184</v>
      </c>
    </row>
    <row r="294" spans="1:24">
      <c r="A294" s="13">
        <f t="shared" ca="1" si="28"/>
        <v>457</v>
      </c>
      <c r="U294">
        <v>289</v>
      </c>
      <c r="V294">
        <f t="shared" si="29"/>
        <v>107.95959999999999</v>
      </c>
      <c r="W294">
        <f t="shared" si="30"/>
        <v>138.93781484580867</v>
      </c>
      <c r="X294">
        <f t="shared" si="31"/>
        <v>107.44371453540001</v>
      </c>
    </row>
    <row r="295" spans="1:24">
      <c r="A295" s="13">
        <f t="shared" ca="1" si="28"/>
        <v>190</v>
      </c>
      <c r="U295">
        <v>290</v>
      </c>
      <c r="V295">
        <f t="shared" si="29"/>
        <v>108.154</v>
      </c>
      <c r="W295">
        <f t="shared" si="30"/>
        <v>139.1084091432389</v>
      </c>
      <c r="X295">
        <f t="shared" si="31"/>
        <v>107.607314</v>
      </c>
    </row>
    <row r="296" spans="1:24">
      <c r="A296" s="13">
        <f t="shared" ca="1" si="28"/>
        <v>332</v>
      </c>
      <c r="U296">
        <v>291</v>
      </c>
      <c r="V296">
        <f t="shared" si="29"/>
        <v>108.3484</v>
      </c>
      <c r="W296">
        <f t="shared" si="30"/>
        <v>139.27841619579854</v>
      </c>
      <c r="X296">
        <f t="shared" si="31"/>
        <v>107.77084794340001</v>
      </c>
    </row>
    <row r="297" spans="1:24">
      <c r="A297" s="13">
        <f t="shared" ca="1" si="28"/>
        <v>198</v>
      </c>
      <c r="U297">
        <v>292</v>
      </c>
      <c r="V297">
        <f t="shared" si="29"/>
        <v>108.5428</v>
      </c>
      <c r="W297">
        <f t="shared" si="30"/>
        <v>139.44784003262365</v>
      </c>
      <c r="X297">
        <f t="shared" si="31"/>
        <v>107.93431818240001</v>
      </c>
    </row>
    <row r="298" spans="1:24">
      <c r="A298" s="13">
        <f t="shared" ca="1" si="28"/>
        <v>143</v>
      </c>
      <c r="U298">
        <v>293</v>
      </c>
      <c r="V298">
        <f t="shared" si="29"/>
        <v>108.7372</v>
      </c>
      <c r="W298">
        <f t="shared" si="30"/>
        <v>139.61668464152595</v>
      </c>
      <c r="X298">
        <f t="shared" si="31"/>
        <v>108.09772651940001</v>
      </c>
    </row>
    <row r="299" spans="1:24">
      <c r="A299" s="13">
        <f t="shared" ca="1" si="28"/>
        <v>506</v>
      </c>
      <c r="U299">
        <v>294</v>
      </c>
      <c r="V299">
        <f t="shared" si="29"/>
        <v>108.9316</v>
      </c>
      <c r="W299">
        <f t="shared" si="30"/>
        <v>139.78495396955546</v>
      </c>
      <c r="X299">
        <f t="shared" si="31"/>
        <v>108.26107474240001</v>
      </c>
    </row>
    <row r="300" spans="1:24">
      <c r="A300" s="13">
        <f t="shared" ca="1" si="28"/>
        <v>284</v>
      </c>
      <c r="U300">
        <v>295</v>
      </c>
      <c r="V300">
        <f t="shared" si="29"/>
        <v>109.126</v>
      </c>
      <c r="W300">
        <f t="shared" si="30"/>
        <v>139.95265192355473</v>
      </c>
      <c r="X300">
        <f t="shared" si="31"/>
        <v>108.42436462500001</v>
      </c>
    </row>
    <row r="301" spans="1:24">
      <c r="A301" s="13">
        <f t="shared" ca="1" si="28"/>
        <v>856</v>
      </c>
      <c r="U301">
        <v>296</v>
      </c>
      <c r="V301">
        <f t="shared" si="29"/>
        <v>109.32039999999999</v>
      </c>
      <c r="W301">
        <f t="shared" si="30"/>
        <v>140.11978237070238</v>
      </c>
      <c r="X301">
        <f t="shared" si="31"/>
        <v>108.58759792640001</v>
      </c>
    </row>
    <row r="302" spans="1:24">
      <c r="A302" s="13">
        <f t="shared" ca="1" si="28"/>
        <v>941</v>
      </c>
      <c r="U302">
        <v>297</v>
      </c>
      <c r="V302">
        <f t="shared" si="29"/>
        <v>109.51479999999999</v>
      </c>
      <c r="W302">
        <f t="shared" si="30"/>
        <v>140.28634913904895</v>
      </c>
      <c r="X302">
        <f t="shared" si="31"/>
        <v>108.7507763914</v>
      </c>
    </row>
    <row r="303" spans="1:24">
      <c r="A303" s="13">
        <f t="shared" ca="1" si="28"/>
        <v>772</v>
      </c>
      <c r="U303">
        <v>298</v>
      </c>
      <c r="V303">
        <f t="shared" si="29"/>
        <v>109.7092</v>
      </c>
      <c r="W303">
        <f t="shared" si="30"/>
        <v>140.45235601804242</v>
      </c>
      <c r="X303">
        <f t="shared" si="31"/>
        <v>108.91390175040002</v>
      </c>
    </row>
    <row r="304" spans="1:24">
      <c r="A304" s="13">
        <f t="shared" ca="1" si="28"/>
        <v>977</v>
      </c>
      <c r="U304">
        <v>299</v>
      </c>
      <c r="V304">
        <f t="shared" si="29"/>
        <v>109.9036</v>
      </c>
      <c r="W304">
        <f t="shared" si="30"/>
        <v>140.61780675904586</v>
      </c>
      <c r="X304">
        <f t="shared" si="31"/>
        <v>109.07697571940002</v>
      </c>
    </row>
    <row r="305" spans="1:24">
      <c r="A305" s="13">
        <f t="shared" ca="1" si="28"/>
        <v>603</v>
      </c>
      <c r="U305">
        <v>300</v>
      </c>
      <c r="V305">
        <f t="shared" si="29"/>
        <v>110.098</v>
      </c>
      <c r="W305">
        <f t="shared" si="30"/>
        <v>140.78270507584583</v>
      </c>
      <c r="X305">
        <f t="shared" si="31"/>
        <v>109.24000000000001</v>
      </c>
    </row>
    <row r="306" spans="1:24">
      <c r="A306" s="13">
        <f t="shared" ca="1" si="28"/>
        <v>488</v>
      </c>
      <c r="U306">
        <v>301</v>
      </c>
      <c r="V306">
        <f t="shared" si="29"/>
        <v>110.29239999999999</v>
      </c>
      <c r="W306">
        <f t="shared" si="30"/>
        <v>140.94705464515269</v>
      </c>
      <c r="X306">
        <f t="shared" si="31"/>
        <v>109.40297627940001</v>
      </c>
    </row>
    <row r="307" spans="1:24">
      <c r="A307" s="13">
        <f t="shared" ca="1" si="28"/>
        <v>983</v>
      </c>
      <c r="U307">
        <v>302</v>
      </c>
      <c r="V307">
        <f t="shared" si="29"/>
        <v>110.48679999999999</v>
      </c>
      <c r="W307">
        <f t="shared" si="30"/>
        <v>141.11085910709269</v>
      </c>
      <c r="X307">
        <f t="shared" si="31"/>
        <v>109.56590623040002</v>
      </c>
    </row>
    <row r="308" spans="1:24">
      <c r="A308" s="13">
        <f t="shared" ca="1" si="28"/>
        <v>317</v>
      </c>
      <c r="U308">
        <v>303</v>
      </c>
      <c r="V308">
        <f t="shared" si="29"/>
        <v>110.68119999999999</v>
      </c>
      <c r="W308">
        <f t="shared" si="30"/>
        <v>141.27412206569122</v>
      </c>
      <c r="X308">
        <f t="shared" si="31"/>
        <v>109.7287915114</v>
      </c>
    </row>
    <row r="309" spans="1:24">
      <c r="A309" s="13">
        <f t="shared" ca="1" si="28"/>
        <v>920</v>
      </c>
      <c r="U309">
        <v>304</v>
      </c>
      <c r="V309">
        <f t="shared" si="29"/>
        <v>110.87559999999999</v>
      </c>
      <c r="W309">
        <f t="shared" si="30"/>
        <v>141.43684708934907</v>
      </c>
      <c r="X309">
        <f t="shared" si="31"/>
        <v>109.89163376640002</v>
      </c>
    </row>
    <row r="310" spans="1:24">
      <c r="A310" s="13">
        <f t="shared" ca="1" si="28"/>
        <v>596</v>
      </c>
      <c r="U310">
        <v>305</v>
      </c>
      <c r="V310">
        <f t="shared" si="29"/>
        <v>111.07</v>
      </c>
      <c r="W310">
        <f t="shared" si="30"/>
        <v>141.59903771131027</v>
      </c>
      <c r="X310">
        <f t="shared" si="31"/>
        <v>110.054434625</v>
      </c>
    </row>
    <row r="311" spans="1:24">
      <c r="A311" s="13">
        <f t="shared" ca="1" si="28"/>
        <v>725</v>
      </c>
      <c r="U311">
        <v>306</v>
      </c>
      <c r="V311">
        <f t="shared" si="29"/>
        <v>111.26439999999999</v>
      </c>
      <c r="W311">
        <f t="shared" si="30"/>
        <v>141.76069743012224</v>
      </c>
      <c r="X311">
        <f t="shared" si="31"/>
        <v>110.21719570240001</v>
      </c>
    </row>
    <row r="312" spans="1:24">
      <c r="A312" s="13">
        <f t="shared" ca="1" si="28"/>
        <v>718</v>
      </c>
      <c r="U312">
        <v>307</v>
      </c>
      <c r="V312">
        <f t="shared" si="29"/>
        <v>111.4588</v>
      </c>
      <c r="W312">
        <f t="shared" si="30"/>
        <v>141.92182971008887</v>
      </c>
      <c r="X312">
        <f t="shared" si="31"/>
        <v>110.37991859940001</v>
      </c>
    </row>
    <row r="313" spans="1:24">
      <c r="A313" s="13">
        <f t="shared" ca="1" si="28"/>
        <v>794</v>
      </c>
      <c r="U313">
        <v>308</v>
      </c>
      <c r="V313">
        <f t="shared" si="29"/>
        <v>111.6532</v>
      </c>
      <c r="W313">
        <f t="shared" si="30"/>
        <v>142.08243798171591</v>
      </c>
      <c r="X313">
        <f t="shared" si="31"/>
        <v>110.5426049024</v>
      </c>
    </row>
    <row r="314" spans="1:24">
      <c r="A314" s="13">
        <f t="shared" ca="1" si="28"/>
        <v>698</v>
      </c>
      <c r="U314">
        <v>309</v>
      </c>
      <c r="V314">
        <f t="shared" si="29"/>
        <v>111.8476</v>
      </c>
      <c r="W314">
        <f t="shared" si="30"/>
        <v>142.24252564214899</v>
      </c>
      <c r="X314">
        <f t="shared" si="31"/>
        <v>110.7052561834</v>
      </c>
    </row>
    <row r="315" spans="1:24">
      <c r="A315" s="13">
        <f t="shared" ca="1" si="28"/>
        <v>770</v>
      </c>
      <c r="U315">
        <v>310</v>
      </c>
      <c r="V315">
        <f t="shared" si="29"/>
        <v>112.042</v>
      </c>
      <c r="W315">
        <f t="shared" si="30"/>
        <v>142.40209605560486</v>
      </c>
      <c r="X315">
        <f t="shared" si="31"/>
        <v>110.867874</v>
      </c>
    </row>
    <row r="316" spans="1:24">
      <c r="A316" s="13">
        <f t="shared" ca="1" si="28"/>
        <v>717</v>
      </c>
      <c r="U316">
        <v>311</v>
      </c>
      <c r="V316">
        <f t="shared" si="29"/>
        <v>112.2364</v>
      </c>
      <c r="W316">
        <f t="shared" si="30"/>
        <v>142.56115255379584</v>
      </c>
      <c r="X316">
        <f t="shared" si="31"/>
        <v>111.03045989540001</v>
      </c>
    </row>
    <row r="317" spans="1:24">
      <c r="A317" s="13">
        <f t="shared" ca="1" si="28"/>
        <v>570</v>
      </c>
      <c r="U317">
        <v>312</v>
      </c>
      <c r="V317">
        <f t="shared" si="29"/>
        <v>112.4308</v>
      </c>
      <c r="W317">
        <f t="shared" si="30"/>
        <v>142.71969843634693</v>
      </c>
      <c r="X317">
        <f t="shared" si="31"/>
        <v>111.19301539840001</v>
      </c>
    </row>
    <row r="318" spans="1:24">
      <c r="A318" s="13">
        <f t="shared" ca="1" si="28"/>
        <v>514</v>
      </c>
      <c r="U318">
        <v>313</v>
      </c>
      <c r="V318">
        <f t="shared" si="29"/>
        <v>112.62519999999999</v>
      </c>
      <c r="W318">
        <f t="shared" si="30"/>
        <v>142.87773697120653</v>
      </c>
      <c r="X318">
        <f t="shared" si="31"/>
        <v>111.35554202340001</v>
      </c>
    </row>
    <row r="319" spans="1:24">
      <c r="A319" s="13">
        <f t="shared" ca="1" si="28"/>
        <v>874</v>
      </c>
      <c r="U319">
        <v>314</v>
      </c>
      <c r="V319">
        <f t="shared" si="29"/>
        <v>112.81959999999999</v>
      </c>
      <c r="W319">
        <f t="shared" si="30"/>
        <v>143.0352713950509</v>
      </c>
      <c r="X319">
        <f t="shared" si="31"/>
        <v>111.5180412704</v>
      </c>
    </row>
    <row r="320" spans="1:24">
      <c r="A320" s="13">
        <f t="shared" ca="1" si="28"/>
        <v>26</v>
      </c>
      <c r="U320">
        <v>315</v>
      </c>
      <c r="V320">
        <f t="shared" si="29"/>
        <v>113.014</v>
      </c>
      <c r="W320">
        <f t="shared" si="30"/>
        <v>143.19230491368157</v>
      </c>
      <c r="X320">
        <f t="shared" si="31"/>
        <v>111.680514625</v>
      </c>
    </row>
    <row r="321" spans="1:24">
      <c r="A321" s="13">
        <f t="shared" ca="1" si="28"/>
        <v>264</v>
      </c>
      <c r="U321">
        <v>316</v>
      </c>
      <c r="V321">
        <f t="shared" si="29"/>
        <v>113.2084</v>
      </c>
      <c r="W321">
        <f t="shared" si="30"/>
        <v>143.34884070241682</v>
      </c>
      <c r="X321">
        <f t="shared" si="31"/>
        <v>111.84296355840002</v>
      </c>
    </row>
    <row r="322" spans="1:24">
      <c r="A322" s="13">
        <f t="shared" ca="1" si="28"/>
        <v>193</v>
      </c>
      <c r="U322">
        <v>317</v>
      </c>
      <c r="V322">
        <f t="shared" si="29"/>
        <v>113.40279999999998</v>
      </c>
      <c r="W322">
        <f t="shared" si="30"/>
        <v>143.50488190647727</v>
      </c>
      <c r="X322">
        <f t="shared" si="31"/>
        <v>112.00538952740001</v>
      </c>
    </row>
    <row r="323" spans="1:24">
      <c r="A323" s="13">
        <f t="shared" ca="1" si="28"/>
        <v>599</v>
      </c>
      <c r="U323">
        <v>318</v>
      </c>
      <c r="V323">
        <f t="shared" si="29"/>
        <v>113.59719999999999</v>
      </c>
      <c r="W323">
        <f t="shared" si="30"/>
        <v>143.66043164136462</v>
      </c>
      <c r="X323">
        <f t="shared" si="31"/>
        <v>112.16779397440001</v>
      </c>
    </row>
    <row r="324" spans="1:24">
      <c r="A324" s="13">
        <f t="shared" ca="1" si="28"/>
        <v>872</v>
      </c>
      <c r="U324">
        <v>319</v>
      </c>
      <c r="V324">
        <f t="shared" si="29"/>
        <v>113.79159999999999</v>
      </c>
      <c r="W324">
        <f t="shared" si="30"/>
        <v>143.8154929932351</v>
      </c>
      <c r="X324">
        <f t="shared" si="31"/>
        <v>112.33017832740001</v>
      </c>
    </row>
    <row r="325" spans="1:24">
      <c r="A325" s="13">
        <f t="shared" ca="1" si="28"/>
        <v>368</v>
      </c>
      <c r="U325">
        <v>320</v>
      </c>
      <c r="V325">
        <f t="shared" si="29"/>
        <v>113.98599999999999</v>
      </c>
      <c r="W325">
        <f t="shared" si="30"/>
        <v>143.97006901926702</v>
      </c>
      <c r="X325">
        <f t="shared" si="31"/>
        <v>112.49254400000001</v>
      </c>
    </row>
    <row r="326" spans="1:24">
      <c r="A326" s="13">
        <f t="shared" ca="1" si="28"/>
        <v>500</v>
      </c>
      <c r="U326">
        <v>321</v>
      </c>
      <c r="V326">
        <f t="shared" si="29"/>
        <v>114.18039999999999</v>
      </c>
      <c r="W326">
        <f t="shared" si="30"/>
        <v>144.12416274802209</v>
      </c>
      <c r="X326">
        <f t="shared" si="31"/>
        <v>112.65489239140001</v>
      </c>
    </row>
    <row r="327" spans="1:24">
      <c r="A327" s="13">
        <f t="shared" ref="A327:A390" ca="1" si="32">RANDBETWEEN(0,1000)</f>
        <v>890</v>
      </c>
      <c r="U327">
        <v>322</v>
      </c>
      <c r="V327">
        <f t="shared" ref="V327:V390" si="33">0.1944*U327+51.778</f>
        <v>114.37479999999999</v>
      </c>
      <c r="W327">
        <f t="shared" ref="W327:W390" si="34">49.387*LN(U327)-140.91</f>
        <v>144.27777717980169</v>
      </c>
      <c r="X327">
        <f t="shared" ref="X327:X390" si="35">-0.0000000006*U327^4+0.000001*U327^3-0.0006*U327^2+0.3178*U327+45.76</f>
        <v>112.81722488640003</v>
      </c>
    </row>
    <row r="328" spans="1:24">
      <c r="A328" s="13">
        <f t="shared" ca="1" si="32"/>
        <v>796</v>
      </c>
      <c r="U328">
        <v>323</v>
      </c>
      <c r="V328">
        <f t="shared" si="33"/>
        <v>114.5692</v>
      </c>
      <c r="W328">
        <f t="shared" si="34"/>
        <v>144.43091528699736</v>
      </c>
      <c r="X328">
        <f t="shared" si="35"/>
        <v>112.97954285540001</v>
      </c>
    </row>
    <row r="329" spans="1:24">
      <c r="A329" s="13">
        <f t="shared" ca="1" si="32"/>
        <v>190</v>
      </c>
      <c r="U329">
        <v>324</v>
      </c>
      <c r="V329">
        <f t="shared" si="33"/>
        <v>114.7636</v>
      </c>
      <c r="W329">
        <f t="shared" si="34"/>
        <v>144.58358001443574</v>
      </c>
      <c r="X329">
        <f t="shared" si="35"/>
        <v>113.14184765440001</v>
      </c>
    </row>
    <row r="330" spans="1:24">
      <c r="A330" s="13">
        <f t="shared" ca="1" si="32"/>
        <v>447</v>
      </c>
      <c r="U330">
        <v>325</v>
      </c>
      <c r="V330">
        <f t="shared" si="33"/>
        <v>114.958</v>
      </c>
      <c r="W330">
        <f t="shared" si="34"/>
        <v>144.73577427971875</v>
      </c>
      <c r="X330">
        <f t="shared" si="35"/>
        <v>113.304140625</v>
      </c>
    </row>
    <row r="331" spans="1:24">
      <c r="A331" s="13">
        <f t="shared" ca="1" si="32"/>
        <v>591</v>
      </c>
      <c r="U331">
        <v>326</v>
      </c>
      <c r="V331">
        <f t="shared" si="33"/>
        <v>115.1524</v>
      </c>
      <c r="W331">
        <f t="shared" si="34"/>
        <v>144.88750097355759</v>
      </c>
      <c r="X331">
        <f t="shared" si="35"/>
        <v>113.4664230944</v>
      </c>
    </row>
    <row r="332" spans="1:24">
      <c r="A332" s="13">
        <f t="shared" ca="1" si="32"/>
        <v>296</v>
      </c>
      <c r="U332">
        <v>327</v>
      </c>
      <c r="V332">
        <f t="shared" si="33"/>
        <v>115.3468</v>
      </c>
      <c r="W332">
        <f t="shared" si="34"/>
        <v>145.03876296010267</v>
      </c>
      <c r="X332">
        <f t="shared" si="35"/>
        <v>113.62869637540001</v>
      </c>
    </row>
    <row r="333" spans="1:24">
      <c r="A333" s="13">
        <f t="shared" ca="1" si="32"/>
        <v>396</v>
      </c>
      <c r="U333">
        <v>328</v>
      </c>
      <c r="V333">
        <f t="shared" si="33"/>
        <v>115.5412</v>
      </c>
      <c r="W333">
        <f t="shared" si="34"/>
        <v>145.18956307726771</v>
      </c>
      <c r="X333">
        <f t="shared" si="35"/>
        <v>113.79096176640002</v>
      </c>
    </row>
    <row r="334" spans="1:24">
      <c r="A334" s="13">
        <f t="shared" ca="1" si="32"/>
        <v>98</v>
      </c>
      <c r="U334">
        <v>329</v>
      </c>
      <c r="V334">
        <f t="shared" si="33"/>
        <v>115.73560000000001</v>
      </c>
      <c r="W334">
        <f t="shared" si="34"/>
        <v>145.33990413704944</v>
      </c>
      <c r="X334">
        <f t="shared" si="35"/>
        <v>113.95322055139999</v>
      </c>
    </row>
    <row r="335" spans="1:24">
      <c r="A335" s="13">
        <f t="shared" ca="1" si="32"/>
        <v>686</v>
      </c>
      <c r="U335">
        <v>330</v>
      </c>
      <c r="V335">
        <f t="shared" si="33"/>
        <v>115.93</v>
      </c>
      <c r="W335">
        <f t="shared" si="34"/>
        <v>145.48978892584196</v>
      </c>
      <c r="X335">
        <f t="shared" si="35"/>
        <v>114.11547400000001</v>
      </c>
    </row>
    <row r="336" spans="1:24">
      <c r="A336" s="13">
        <f t="shared" ca="1" si="32"/>
        <v>302</v>
      </c>
      <c r="U336">
        <v>331</v>
      </c>
      <c r="V336">
        <f t="shared" si="33"/>
        <v>116.12440000000001</v>
      </c>
      <c r="W336">
        <f t="shared" si="34"/>
        <v>145.63922020474703</v>
      </c>
      <c r="X336">
        <f t="shared" si="35"/>
        <v>114.2777233674</v>
      </c>
    </row>
    <row r="337" spans="1:24">
      <c r="A337" s="13">
        <f t="shared" ca="1" si="32"/>
        <v>414</v>
      </c>
      <c r="U337">
        <v>332</v>
      </c>
      <c r="V337">
        <f t="shared" si="33"/>
        <v>116.31879999999998</v>
      </c>
      <c r="W337">
        <f t="shared" si="34"/>
        <v>145.78820070987862</v>
      </c>
      <c r="X337">
        <f t="shared" si="35"/>
        <v>114.43996989440001</v>
      </c>
    </row>
    <row r="338" spans="1:24">
      <c r="A338" s="13">
        <f t="shared" ca="1" si="32"/>
        <v>39</v>
      </c>
      <c r="U338">
        <v>333</v>
      </c>
      <c r="V338">
        <f t="shared" si="33"/>
        <v>116.51319999999998</v>
      </c>
      <c r="W338">
        <f t="shared" si="34"/>
        <v>145.93673315266417</v>
      </c>
      <c r="X338">
        <f t="shared" si="35"/>
        <v>114.6022148074</v>
      </c>
    </row>
    <row r="339" spans="1:24">
      <c r="A339" s="13">
        <f t="shared" ca="1" si="32"/>
        <v>228</v>
      </c>
      <c r="U339">
        <v>334</v>
      </c>
      <c r="V339">
        <f t="shared" si="33"/>
        <v>116.70759999999999</v>
      </c>
      <c r="W339">
        <f t="shared" si="34"/>
        <v>146.08482022014036</v>
      </c>
      <c r="X339">
        <f t="shared" si="35"/>
        <v>114.76445931839999</v>
      </c>
    </row>
    <row r="340" spans="1:24">
      <c r="A340" s="13">
        <f t="shared" ca="1" si="32"/>
        <v>38</v>
      </c>
      <c r="U340">
        <v>335</v>
      </c>
      <c r="V340">
        <f t="shared" si="33"/>
        <v>116.90199999999999</v>
      </c>
      <c r="W340">
        <f t="shared" si="34"/>
        <v>146.23246457524456</v>
      </c>
      <c r="X340">
        <f t="shared" si="35"/>
        <v>114.92670462500001</v>
      </c>
    </row>
    <row r="341" spans="1:24">
      <c r="A341" s="13">
        <f t="shared" ca="1" si="32"/>
        <v>728</v>
      </c>
      <c r="U341">
        <v>336</v>
      </c>
      <c r="V341">
        <f t="shared" si="33"/>
        <v>117.09639999999999</v>
      </c>
      <c r="W341">
        <f t="shared" si="34"/>
        <v>146.37966885710276</v>
      </c>
      <c r="X341">
        <f t="shared" si="35"/>
        <v>115.0889519104</v>
      </c>
    </row>
    <row r="342" spans="1:24">
      <c r="A342" s="13">
        <f t="shared" ca="1" si="32"/>
        <v>504</v>
      </c>
      <c r="U342">
        <v>337</v>
      </c>
      <c r="V342">
        <f t="shared" si="33"/>
        <v>117.29079999999999</v>
      </c>
      <c r="W342">
        <f t="shared" si="34"/>
        <v>146.52643568131211</v>
      </c>
      <c r="X342">
        <f t="shared" si="35"/>
        <v>115.25120234340002</v>
      </c>
    </row>
    <row r="343" spans="1:24">
      <c r="A343" s="13">
        <f t="shared" ca="1" si="32"/>
        <v>677</v>
      </c>
      <c r="U343">
        <v>338</v>
      </c>
      <c r="V343">
        <f t="shared" si="33"/>
        <v>117.48519999999999</v>
      </c>
      <c r="W343">
        <f t="shared" si="34"/>
        <v>146.67276764021986</v>
      </c>
      <c r="X343">
        <f t="shared" si="35"/>
        <v>115.4134570784</v>
      </c>
    </row>
    <row r="344" spans="1:24">
      <c r="A344" s="13">
        <f t="shared" ca="1" si="32"/>
        <v>778</v>
      </c>
      <c r="U344">
        <v>339</v>
      </c>
      <c r="V344">
        <f t="shared" si="33"/>
        <v>117.67959999999999</v>
      </c>
      <c r="W344">
        <f t="shared" si="34"/>
        <v>146.81866730319828</v>
      </c>
      <c r="X344">
        <f t="shared" si="35"/>
        <v>115.57571725540001</v>
      </c>
    </row>
    <row r="345" spans="1:24">
      <c r="A345" s="13">
        <f t="shared" ca="1" si="32"/>
        <v>177</v>
      </c>
      <c r="U345">
        <v>340</v>
      </c>
      <c r="V345">
        <f t="shared" si="33"/>
        <v>117.874</v>
      </c>
      <c r="W345">
        <f t="shared" si="34"/>
        <v>146.9641372169153</v>
      </c>
      <c r="X345">
        <f t="shared" si="35"/>
        <v>115.73798400000001</v>
      </c>
    </row>
    <row r="346" spans="1:24">
      <c r="A346" s="13">
        <f t="shared" ca="1" si="32"/>
        <v>188</v>
      </c>
      <c r="U346">
        <v>341</v>
      </c>
      <c r="V346">
        <f t="shared" si="33"/>
        <v>118.0684</v>
      </c>
      <c r="W346">
        <f t="shared" si="34"/>
        <v>147.10917990560105</v>
      </c>
      <c r="X346">
        <f t="shared" si="35"/>
        <v>115.9002584234</v>
      </c>
    </row>
    <row r="347" spans="1:24">
      <c r="A347" s="13">
        <f t="shared" ca="1" si="32"/>
        <v>287</v>
      </c>
      <c r="U347">
        <v>342</v>
      </c>
      <c r="V347">
        <f t="shared" si="33"/>
        <v>118.2628</v>
      </c>
      <c r="W347">
        <f t="shared" si="34"/>
        <v>147.25379787131087</v>
      </c>
      <c r="X347">
        <f t="shared" si="35"/>
        <v>116.0625416224</v>
      </c>
    </row>
    <row r="348" spans="1:24">
      <c r="A348" s="13">
        <f t="shared" ca="1" si="32"/>
        <v>603</v>
      </c>
      <c r="U348">
        <v>343</v>
      </c>
      <c r="V348">
        <f t="shared" si="33"/>
        <v>118.4572</v>
      </c>
      <c r="W348">
        <f t="shared" si="34"/>
        <v>147.39799359418427</v>
      </c>
      <c r="X348">
        <f t="shared" si="35"/>
        <v>116.2248346794</v>
      </c>
    </row>
    <row r="349" spans="1:24">
      <c r="A349" s="13">
        <f t="shared" ca="1" si="32"/>
        <v>924</v>
      </c>
      <c r="U349">
        <v>344</v>
      </c>
      <c r="V349">
        <f t="shared" si="33"/>
        <v>118.6516</v>
      </c>
      <c r="W349">
        <f t="shared" si="34"/>
        <v>147.54176953270004</v>
      </c>
      <c r="X349">
        <f t="shared" si="35"/>
        <v>116.38713866240002</v>
      </c>
    </row>
    <row r="350" spans="1:24">
      <c r="A350" s="13">
        <f t="shared" ca="1" si="32"/>
        <v>501</v>
      </c>
      <c r="U350">
        <v>345</v>
      </c>
      <c r="V350">
        <f t="shared" si="33"/>
        <v>118.846</v>
      </c>
      <c r="W350">
        <f t="shared" si="34"/>
        <v>147.6851281239278</v>
      </c>
      <c r="X350">
        <f t="shared" si="35"/>
        <v>116.54945462500001</v>
      </c>
    </row>
    <row r="351" spans="1:24">
      <c r="A351" s="13">
        <f t="shared" ca="1" si="32"/>
        <v>2</v>
      </c>
      <c r="U351">
        <v>346</v>
      </c>
      <c r="V351">
        <f t="shared" si="33"/>
        <v>119.04040000000001</v>
      </c>
      <c r="W351">
        <f t="shared" si="34"/>
        <v>147.82807178377587</v>
      </c>
      <c r="X351">
        <f t="shared" si="35"/>
        <v>116.71178360639999</v>
      </c>
    </row>
    <row r="352" spans="1:24">
      <c r="A352" s="13">
        <f t="shared" ca="1" si="32"/>
        <v>842</v>
      </c>
      <c r="U352">
        <v>347</v>
      </c>
      <c r="V352">
        <f t="shared" si="33"/>
        <v>119.23480000000001</v>
      </c>
      <c r="W352">
        <f t="shared" si="34"/>
        <v>147.97060290723553</v>
      </c>
      <c r="X352">
        <f t="shared" si="35"/>
        <v>116.87412663140003</v>
      </c>
    </row>
    <row r="353" spans="1:24">
      <c r="A353" s="13">
        <f t="shared" ca="1" si="32"/>
        <v>676</v>
      </c>
      <c r="U353">
        <v>348</v>
      </c>
      <c r="V353">
        <f t="shared" si="33"/>
        <v>119.42920000000001</v>
      </c>
      <c r="W353">
        <f t="shared" si="34"/>
        <v>148.112723868622</v>
      </c>
      <c r="X353">
        <f t="shared" si="35"/>
        <v>117.0364847104</v>
      </c>
    </row>
    <row r="354" spans="1:24">
      <c r="A354" s="13">
        <f t="shared" ca="1" si="32"/>
        <v>315</v>
      </c>
      <c r="U354">
        <v>349</v>
      </c>
      <c r="V354">
        <f t="shared" si="33"/>
        <v>119.62359999999998</v>
      </c>
      <c r="W354">
        <f t="shared" si="34"/>
        <v>148.25443702181124</v>
      </c>
      <c r="X354">
        <f t="shared" si="35"/>
        <v>117.1988588394</v>
      </c>
    </row>
    <row r="355" spans="1:24">
      <c r="A355" s="13">
        <f t="shared" ca="1" si="32"/>
        <v>922</v>
      </c>
      <c r="U355">
        <v>350</v>
      </c>
      <c r="V355">
        <f t="shared" si="33"/>
        <v>119.81799999999998</v>
      </c>
      <c r="W355">
        <f t="shared" si="34"/>
        <v>148.39574470047458</v>
      </c>
      <c r="X355">
        <f t="shared" si="35"/>
        <v>117.36125000000001</v>
      </c>
    </row>
    <row r="356" spans="1:24">
      <c r="A356" s="13">
        <f t="shared" ca="1" si="32"/>
        <v>826</v>
      </c>
      <c r="U356">
        <v>351</v>
      </c>
      <c r="V356">
        <f t="shared" si="33"/>
        <v>120.01239999999999</v>
      </c>
      <c r="W356">
        <f t="shared" si="34"/>
        <v>148.53664921830872</v>
      </c>
      <c r="X356">
        <f t="shared" si="35"/>
        <v>117.52365915940001</v>
      </c>
    </row>
    <row r="357" spans="1:24">
      <c r="A357" s="13">
        <f t="shared" ca="1" si="32"/>
        <v>666</v>
      </c>
      <c r="U357">
        <v>352</v>
      </c>
      <c r="V357">
        <f t="shared" si="33"/>
        <v>120.20679999999999</v>
      </c>
      <c r="W357">
        <f t="shared" si="34"/>
        <v>148.67715286926321</v>
      </c>
      <c r="X357">
        <f t="shared" si="35"/>
        <v>117.68608727040001</v>
      </c>
    </row>
    <row r="358" spans="1:24">
      <c r="A358" s="13">
        <f t="shared" ca="1" si="32"/>
        <v>799</v>
      </c>
      <c r="U358">
        <v>353</v>
      </c>
      <c r="V358">
        <f t="shared" si="33"/>
        <v>120.40119999999999</v>
      </c>
      <c r="W358">
        <f t="shared" si="34"/>
        <v>148.8172579277647</v>
      </c>
      <c r="X358">
        <f t="shared" si="35"/>
        <v>117.84853527140001</v>
      </c>
    </row>
    <row r="359" spans="1:24">
      <c r="A359" s="13">
        <f t="shared" ca="1" si="32"/>
        <v>179</v>
      </c>
      <c r="U359">
        <v>354</v>
      </c>
      <c r="V359">
        <f t="shared" si="33"/>
        <v>120.59559999999999</v>
      </c>
      <c r="W359">
        <f t="shared" si="34"/>
        <v>148.95696664893771</v>
      </c>
      <c r="X359">
        <f t="shared" si="35"/>
        <v>118.01100408639999</v>
      </c>
    </row>
    <row r="360" spans="1:24">
      <c r="A360" s="13">
        <f t="shared" ca="1" si="32"/>
        <v>132</v>
      </c>
      <c r="U360">
        <v>355</v>
      </c>
      <c r="V360">
        <f t="shared" si="33"/>
        <v>120.78999999999999</v>
      </c>
      <c r="W360">
        <f t="shared" si="34"/>
        <v>149.09628126882237</v>
      </c>
      <c r="X360">
        <f t="shared" si="35"/>
        <v>118.17349462499999</v>
      </c>
    </row>
    <row r="361" spans="1:24">
      <c r="A361" s="13">
        <f t="shared" ca="1" si="32"/>
        <v>197</v>
      </c>
      <c r="U361">
        <v>356</v>
      </c>
      <c r="V361">
        <f t="shared" si="33"/>
        <v>120.98439999999999</v>
      </c>
      <c r="W361">
        <f t="shared" si="34"/>
        <v>149.23520400458924</v>
      </c>
      <c r="X361">
        <f t="shared" si="35"/>
        <v>118.3360077824</v>
      </c>
    </row>
    <row r="362" spans="1:24">
      <c r="A362" s="13">
        <f t="shared" ca="1" si="32"/>
        <v>799</v>
      </c>
      <c r="U362">
        <v>357</v>
      </c>
      <c r="V362">
        <f t="shared" si="33"/>
        <v>121.1788</v>
      </c>
      <c r="W362">
        <f t="shared" si="34"/>
        <v>149.37373705475105</v>
      </c>
      <c r="X362">
        <f t="shared" si="35"/>
        <v>118.49854443940001</v>
      </c>
    </row>
    <row r="363" spans="1:24">
      <c r="A363" s="13">
        <f t="shared" ca="1" si="32"/>
        <v>115</v>
      </c>
      <c r="U363">
        <v>358</v>
      </c>
      <c r="V363">
        <f t="shared" si="33"/>
        <v>121.3732</v>
      </c>
      <c r="W363">
        <f t="shared" si="34"/>
        <v>149.51188259937138</v>
      </c>
      <c r="X363">
        <f t="shared" si="35"/>
        <v>118.6611054624</v>
      </c>
    </row>
    <row r="364" spans="1:24">
      <c r="A364" s="13">
        <f t="shared" ca="1" si="32"/>
        <v>78</v>
      </c>
      <c r="U364">
        <v>359</v>
      </c>
      <c r="V364">
        <f t="shared" si="33"/>
        <v>121.5676</v>
      </c>
      <c r="W364">
        <f t="shared" si="34"/>
        <v>149.64964280027064</v>
      </c>
      <c r="X364">
        <f t="shared" si="35"/>
        <v>118.82369170340002</v>
      </c>
    </row>
    <row r="365" spans="1:24">
      <c r="A365" s="13">
        <f t="shared" ca="1" si="32"/>
        <v>896</v>
      </c>
      <c r="U365">
        <v>360</v>
      </c>
      <c r="V365">
        <f t="shared" si="33"/>
        <v>121.762</v>
      </c>
      <c r="W365">
        <f t="shared" si="34"/>
        <v>149.78701980122887</v>
      </c>
      <c r="X365">
        <f t="shared" si="35"/>
        <v>118.98630400000002</v>
      </c>
    </row>
    <row r="366" spans="1:24">
      <c r="A366" s="13">
        <f t="shared" ca="1" si="32"/>
        <v>609</v>
      </c>
      <c r="U366">
        <v>361</v>
      </c>
      <c r="V366">
        <f t="shared" si="33"/>
        <v>121.9564</v>
      </c>
      <c r="W366">
        <f t="shared" si="34"/>
        <v>149.92401572818599</v>
      </c>
      <c r="X366">
        <f t="shared" si="35"/>
        <v>119.14894317540001</v>
      </c>
    </row>
    <row r="367" spans="1:24">
      <c r="A367" s="13">
        <f t="shared" ca="1" si="32"/>
        <v>301</v>
      </c>
      <c r="U367">
        <v>362</v>
      </c>
      <c r="V367">
        <f t="shared" si="33"/>
        <v>122.1508</v>
      </c>
      <c r="W367">
        <f t="shared" si="34"/>
        <v>150.06063268943936</v>
      </c>
      <c r="X367">
        <f t="shared" si="35"/>
        <v>119.3116100384</v>
      </c>
    </row>
    <row r="368" spans="1:24">
      <c r="A368" s="13">
        <f t="shared" ca="1" si="32"/>
        <v>904</v>
      </c>
      <c r="U368">
        <v>363</v>
      </c>
      <c r="V368">
        <f t="shared" si="33"/>
        <v>122.34520000000001</v>
      </c>
      <c r="W368">
        <f t="shared" si="34"/>
        <v>150.19687277583816</v>
      </c>
      <c r="X368">
        <f t="shared" si="35"/>
        <v>119.47430538340001</v>
      </c>
    </row>
    <row r="369" spans="1:24">
      <c r="A369" s="13">
        <f t="shared" ca="1" si="32"/>
        <v>431</v>
      </c>
      <c r="U369">
        <v>364</v>
      </c>
      <c r="V369">
        <f t="shared" si="33"/>
        <v>122.53960000000001</v>
      </c>
      <c r="W369">
        <f t="shared" si="34"/>
        <v>150.33273806097569</v>
      </c>
      <c r="X369">
        <f t="shared" si="35"/>
        <v>119.63702999040001</v>
      </c>
    </row>
    <row r="370" spans="1:24">
      <c r="A370" s="13">
        <f t="shared" ca="1" si="32"/>
        <v>632</v>
      </c>
      <c r="U370">
        <v>365</v>
      </c>
      <c r="V370">
        <f t="shared" si="33"/>
        <v>122.73400000000001</v>
      </c>
      <c r="W370">
        <f t="shared" si="34"/>
        <v>150.46823060137851</v>
      </c>
      <c r="X370">
        <f t="shared" si="35"/>
        <v>119.79978462500003</v>
      </c>
    </row>
    <row r="371" spans="1:24">
      <c r="A371" s="13">
        <f t="shared" ca="1" si="32"/>
        <v>579</v>
      </c>
      <c r="U371">
        <v>366</v>
      </c>
      <c r="V371">
        <f t="shared" si="33"/>
        <v>122.92839999999998</v>
      </c>
      <c r="W371">
        <f t="shared" si="34"/>
        <v>150.60335243669326</v>
      </c>
      <c r="X371">
        <f t="shared" si="35"/>
        <v>119.9625700384</v>
      </c>
    </row>
    <row r="372" spans="1:24">
      <c r="A372" s="13">
        <f t="shared" ca="1" si="32"/>
        <v>422</v>
      </c>
      <c r="U372">
        <v>367</v>
      </c>
      <c r="V372">
        <f t="shared" si="33"/>
        <v>123.12279999999998</v>
      </c>
      <c r="W372">
        <f t="shared" si="34"/>
        <v>150.73810558987108</v>
      </c>
      <c r="X372">
        <f t="shared" si="35"/>
        <v>120.1253869674</v>
      </c>
    </row>
    <row r="373" spans="1:24">
      <c r="A373" s="13">
        <f t="shared" ca="1" si="32"/>
        <v>892</v>
      </c>
      <c r="U373">
        <v>368</v>
      </c>
      <c r="V373">
        <f t="shared" si="33"/>
        <v>123.31719999999999</v>
      </c>
      <c r="W373">
        <f t="shared" si="34"/>
        <v>150.87249206734899</v>
      </c>
      <c r="X373">
        <f t="shared" si="35"/>
        <v>120.28823613440002</v>
      </c>
    </row>
    <row r="374" spans="1:24">
      <c r="A374" s="13">
        <f t="shared" ca="1" si="32"/>
        <v>561</v>
      </c>
      <c r="U374">
        <v>369</v>
      </c>
      <c r="V374">
        <f t="shared" si="33"/>
        <v>123.51159999999999</v>
      </c>
      <c r="W374">
        <f t="shared" si="34"/>
        <v>151.0065138592295</v>
      </c>
      <c r="X374">
        <f t="shared" si="35"/>
        <v>120.45111824740002</v>
      </c>
    </row>
    <row r="375" spans="1:24">
      <c r="A375" s="13">
        <f t="shared" ca="1" si="32"/>
        <v>95</v>
      </c>
      <c r="U375">
        <v>370</v>
      </c>
      <c r="V375">
        <f t="shared" si="33"/>
        <v>123.70599999999999</v>
      </c>
      <c r="W375">
        <f t="shared" si="34"/>
        <v>151.14017293945724</v>
      </c>
      <c r="X375">
        <f t="shared" si="35"/>
        <v>120.61403400000003</v>
      </c>
    </row>
    <row r="376" spans="1:24">
      <c r="A376" s="13">
        <f t="shared" ca="1" si="32"/>
        <v>359</v>
      </c>
      <c r="U376">
        <v>371</v>
      </c>
      <c r="V376">
        <f t="shared" si="33"/>
        <v>123.90039999999999</v>
      </c>
      <c r="W376">
        <f t="shared" si="34"/>
        <v>151.27347126599338</v>
      </c>
      <c r="X376">
        <f t="shared" si="35"/>
        <v>120.77698407139999</v>
      </c>
    </row>
    <row r="377" spans="1:24">
      <c r="A377" s="13">
        <f t="shared" ca="1" si="32"/>
        <v>463</v>
      </c>
      <c r="U377">
        <v>372</v>
      </c>
      <c r="V377">
        <f t="shared" si="33"/>
        <v>124.09479999999999</v>
      </c>
      <c r="W377">
        <f t="shared" si="34"/>
        <v>151.4064107809879</v>
      </c>
      <c r="X377">
        <f t="shared" si="35"/>
        <v>120.93996912640003</v>
      </c>
    </row>
    <row r="378" spans="1:24">
      <c r="A378" s="13">
        <f t="shared" ca="1" si="32"/>
        <v>737</v>
      </c>
      <c r="U378">
        <v>373</v>
      </c>
      <c r="V378">
        <f t="shared" si="33"/>
        <v>124.28919999999999</v>
      </c>
      <c r="W378">
        <f t="shared" si="34"/>
        <v>151.53899341094913</v>
      </c>
      <c r="X378">
        <f t="shared" si="35"/>
        <v>121.10298981540001</v>
      </c>
    </row>
    <row r="379" spans="1:24">
      <c r="A379" s="13">
        <f t="shared" ca="1" si="32"/>
        <v>62</v>
      </c>
      <c r="U379">
        <v>374</v>
      </c>
      <c r="V379">
        <f t="shared" si="33"/>
        <v>124.4836</v>
      </c>
      <c r="W379">
        <f t="shared" si="34"/>
        <v>151.6712210669115</v>
      </c>
      <c r="X379">
        <f t="shared" si="35"/>
        <v>121.2660467744</v>
      </c>
    </row>
    <row r="380" spans="1:24">
      <c r="A380" s="13">
        <f t="shared" ca="1" si="32"/>
        <v>147</v>
      </c>
      <c r="U380">
        <v>375</v>
      </c>
      <c r="V380">
        <f t="shared" si="33"/>
        <v>124.678</v>
      </c>
      <c r="W380">
        <f t="shared" si="34"/>
        <v>151.80309564460069</v>
      </c>
      <c r="X380">
        <f t="shared" si="35"/>
        <v>121.42914062500003</v>
      </c>
    </row>
    <row r="381" spans="1:24">
      <c r="A381" s="13">
        <f t="shared" ca="1" si="32"/>
        <v>63</v>
      </c>
      <c r="U381">
        <v>376</v>
      </c>
      <c r="V381">
        <f t="shared" si="33"/>
        <v>124.8724</v>
      </c>
      <c r="W381">
        <f t="shared" si="34"/>
        <v>151.93461902459674</v>
      </c>
      <c r="X381">
        <f t="shared" si="35"/>
        <v>121.59227197440001</v>
      </c>
    </row>
    <row r="382" spans="1:24">
      <c r="A382" s="13">
        <f t="shared" ca="1" si="32"/>
        <v>546</v>
      </c>
      <c r="U382">
        <v>377</v>
      </c>
      <c r="V382">
        <f t="shared" si="33"/>
        <v>125.0668</v>
      </c>
      <c r="W382">
        <f t="shared" si="34"/>
        <v>152.06579307249493</v>
      </c>
      <c r="X382">
        <f t="shared" si="35"/>
        <v>121.75544141540001</v>
      </c>
    </row>
    <row r="383" spans="1:24">
      <c r="A383" s="13">
        <f t="shared" ca="1" si="32"/>
        <v>226</v>
      </c>
      <c r="U383">
        <v>378</v>
      </c>
      <c r="V383">
        <f t="shared" si="33"/>
        <v>125.2612</v>
      </c>
      <c r="W383">
        <f t="shared" si="34"/>
        <v>152.19661963906461</v>
      </c>
      <c r="X383">
        <f t="shared" si="35"/>
        <v>121.91864952640003</v>
      </c>
    </row>
    <row r="384" spans="1:24">
      <c r="A384" s="13">
        <f t="shared" ca="1" si="32"/>
        <v>640</v>
      </c>
      <c r="U384">
        <v>379</v>
      </c>
      <c r="V384">
        <f t="shared" si="33"/>
        <v>125.4556</v>
      </c>
      <c r="W384">
        <f t="shared" si="34"/>
        <v>152.3271005604058</v>
      </c>
      <c r="X384">
        <f t="shared" si="35"/>
        <v>122.08189687140001</v>
      </c>
    </row>
    <row r="385" spans="1:24">
      <c r="A385" s="13">
        <f t="shared" ca="1" si="32"/>
        <v>619</v>
      </c>
      <c r="U385">
        <v>380</v>
      </c>
      <c r="V385">
        <f t="shared" si="33"/>
        <v>125.65</v>
      </c>
      <c r="W385">
        <f t="shared" si="34"/>
        <v>152.45723765810394</v>
      </c>
      <c r="X385">
        <f t="shared" si="35"/>
        <v>122.24518400000002</v>
      </c>
    </row>
    <row r="386" spans="1:24">
      <c r="A386" s="13">
        <f t="shared" ca="1" si="32"/>
        <v>407</v>
      </c>
      <c r="U386">
        <v>381</v>
      </c>
      <c r="V386">
        <f t="shared" si="33"/>
        <v>125.84440000000001</v>
      </c>
      <c r="W386">
        <f t="shared" si="34"/>
        <v>152.58703273938241</v>
      </c>
      <c r="X386">
        <f t="shared" si="35"/>
        <v>122.4085114474</v>
      </c>
    </row>
    <row r="387" spans="1:24">
      <c r="A387" s="13">
        <f t="shared" ca="1" si="32"/>
        <v>439</v>
      </c>
      <c r="U387">
        <v>382</v>
      </c>
      <c r="V387">
        <f t="shared" si="33"/>
        <v>126.03879999999998</v>
      </c>
      <c r="W387">
        <f t="shared" si="34"/>
        <v>152.71648759725295</v>
      </c>
      <c r="X387">
        <f t="shared" si="35"/>
        <v>122.5718797344</v>
      </c>
    </row>
    <row r="388" spans="1:24">
      <c r="A388" s="13">
        <f t="shared" ca="1" si="32"/>
        <v>951</v>
      </c>
      <c r="U388">
        <v>383</v>
      </c>
      <c r="V388">
        <f t="shared" si="33"/>
        <v>126.23319999999998</v>
      </c>
      <c r="W388">
        <f t="shared" si="34"/>
        <v>152.84560401066457</v>
      </c>
      <c r="X388">
        <f t="shared" si="35"/>
        <v>122.73528936740001</v>
      </c>
    </row>
    <row r="389" spans="1:24">
      <c r="A389" s="13">
        <f t="shared" ca="1" si="32"/>
        <v>456</v>
      </c>
      <c r="U389">
        <v>384</v>
      </c>
      <c r="V389">
        <f t="shared" si="33"/>
        <v>126.42759999999998</v>
      </c>
      <c r="W389">
        <f t="shared" si="34"/>
        <v>152.97438374465005</v>
      </c>
      <c r="X389">
        <f t="shared" si="35"/>
        <v>122.89874083840002</v>
      </c>
    </row>
    <row r="390" spans="1:24">
      <c r="A390" s="13">
        <f t="shared" ca="1" si="32"/>
        <v>446</v>
      </c>
      <c r="U390">
        <v>385</v>
      </c>
      <c r="V390">
        <f t="shared" si="33"/>
        <v>126.62199999999999</v>
      </c>
      <c r="W390">
        <f t="shared" si="34"/>
        <v>153.10282855047083</v>
      </c>
      <c r="X390">
        <f t="shared" si="35"/>
        <v>123.062234625</v>
      </c>
    </row>
    <row r="391" spans="1:24">
      <c r="A391" s="13">
        <f t="shared" ref="A391:A454" ca="1" si="36">RANDBETWEEN(0,1000)</f>
        <v>77</v>
      </c>
      <c r="U391">
        <v>386</v>
      </c>
      <c r="V391">
        <f t="shared" ref="V391:V454" si="37">0.1944*U391+51.778</f>
        <v>126.81639999999999</v>
      </c>
      <c r="W391">
        <f t="shared" ref="W391:W454" si="38">49.387*LN(U391)-140.91</f>
        <v>153.23094016575962</v>
      </c>
      <c r="X391">
        <f t="shared" ref="X391:X454" si="39">-0.0000000006*U391^4+0.000001*U391^3-0.0006*U391^2+0.3178*U391+45.76</f>
        <v>123.22577119040002</v>
      </c>
    </row>
    <row r="392" spans="1:24">
      <c r="A392" s="13">
        <f t="shared" ca="1" si="36"/>
        <v>7</v>
      </c>
      <c r="U392">
        <v>387</v>
      </c>
      <c r="V392">
        <f t="shared" si="37"/>
        <v>127.01079999999999</v>
      </c>
      <c r="W392">
        <f t="shared" si="38"/>
        <v>153.35872031466184</v>
      </c>
      <c r="X392">
        <f t="shared" si="39"/>
        <v>123.38935098340002</v>
      </c>
    </row>
    <row r="393" spans="1:24">
      <c r="A393" s="13">
        <f t="shared" ca="1" si="36"/>
        <v>326</v>
      </c>
      <c r="U393">
        <v>388</v>
      </c>
      <c r="V393">
        <f t="shared" si="37"/>
        <v>127.20519999999999</v>
      </c>
      <c r="W393">
        <f t="shared" si="38"/>
        <v>153.48617070797459</v>
      </c>
      <c r="X393">
        <f t="shared" si="39"/>
        <v>123.55297443840001</v>
      </c>
    </row>
    <row r="394" spans="1:24">
      <c r="A394" s="13">
        <f t="shared" ca="1" si="36"/>
        <v>125</v>
      </c>
      <c r="U394">
        <v>389</v>
      </c>
      <c r="V394">
        <f t="shared" si="37"/>
        <v>127.39959999999999</v>
      </c>
      <c r="W394">
        <f t="shared" si="38"/>
        <v>153.61329304328419</v>
      </c>
      <c r="X394">
        <f t="shared" si="39"/>
        <v>123.71664197540002</v>
      </c>
    </row>
    <row r="395" spans="1:24">
      <c r="A395" s="13">
        <f t="shared" ca="1" si="36"/>
        <v>914</v>
      </c>
      <c r="U395">
        <v>390</v>
      </c>
      <c r="V395">
        <f t="shared" si="37"/>
        <v>127.59399999999999</v>
      </c>
      <c r="W395">
        <f t="shared" si="38"/>
        <v>153.74008900510179</v>
      </c>
      <c r="X395">
        <f t="shared" si="39"/>
        <v>123.88035400000001</v>
      </c>
    </row>
    <row r="396" spans="1:24">
      <c r="A396" s="13">
        <f t="shared" ca="1" si="36"/>
        <v>30</v>
      </c>
      <c r="U396">
        <v>391</v>
      </c>
      <c r="V396">
        <f t="shared" si="37"/>
        <v>127.7884</v>
      </c>
      <c r="W396">
        <f t="shared" si="38"/>
        <v>153.86656026499728</v>
      </c>
      <c r="X396">
        <f t="shared" si="39"/>
        <v>124.04411090340002</v>
      </c>
    </row>
    <row r="397" spans="1:24">
      <c r="A397" s="13">
        <f t="shared" ca="1" si="36"/>
        <v>283</v>
      </c>
      <c r="U397">
        <v>392</v>
      </c>
      <c r="V397">
        <f t="shared" si="37"/>
        <v>127.9828</v>
      </c>
      <c r="W397">
        <f t="shared" si="38"/>
        <v>153.99270848173157</v>
      </c>
      <c r="X397">
        <f t="shared" si="39"/>
        <v>124.2079130624</v>
      </c>
    </row>
    <row r="398" spans="1:24">
      <c r="A398" s="13">
        <f t="shared" ca="1" si="36"/>
        <v>109</v>
      </c>
      <c r="U398">
        <v>393</v>
      </c>
      <c r="V398">
        <f t="shared" si="37"/>
        <v>128.1772</v>
      </c>
      <c r="W398">
        <f t="shared" si="38"/>
        <v>154.1185353013872</v>
      </c>
      <c r="X398">
        <f t="shared" si="39"/>
        <v>124.3717608394</v>
      </c>
    </row>
    <row r="399" spans="1:24">
      <c r="A399" s="13">
        <f t="shared" ca="1" si="36"/>
        <v>287</v>
      </c>
      <c r="U399">
        <v>394</v>
      </c>
      <c r="V399">
        <f t="shared" si="37"/>
        <v>128.3716</v>
      </c>
      <c r="W399">
        <f t="shared" si="38"/>
        <v>154.24404235749708</v>
      </c>
      <c r="X399">
        <f t="shared" si="39"/>
        <v>124.53565458240001</v>
      </c>
    </row>
    <row r="400" spans="1:24">
      <c r="A400" s="13">
        <f t="shared" ca="1" si="36"/>
        <v>612</v>
      </c>
      <c r="U400">
        <v>395</v>
      </c>
      <c r="V400">
        <f t="shared" si="37"/>
        <v>128.566</v>
      </c>
      <c r="W400">
        <f t="shared" si="38"/>
        <v>154.36923127117174</v>
      </c>
      <c r="X400">
        <f t="shared" si="39"/>
        <v>124.699594625</v>
      </c>
    </row>
    <row r="401" spans="1:24">
      <c r="A401" s="13">
        <f t="shared" ca="1" si="36"/>
        <v>75</v>
      </c>
      <c r="U401">
        <v>396</v>
      </c>
      <c r="V401">
        <f t="shared" si="37"/>
        <v>128.7604</v>
      </c>
      <c r="W401">
        <f t="shared" si="38"/>
        <v>154.49410365122506</v>
      </c>
      <c r="X401">
        <f t="shared" si="39"/>
        <v>124.86358128640001</v>
      </c>
    </row>
    <row r="402" spans="1:24">
      <c r="A402" s="13">
        <f t="shared" ca="1" si="36"/>
        <v>624</v>
      </c>
      <c r="U402">
        <v>397</v>
      </c>
      <c r="V402">
        <f t="shared" si="37"/>
        <v>128.95480000000001</v>
      </c>
      <c r="W402">
        <f t="shared" si="38"/>
        <v>154.61866109429829</v>
      </c>
      <c r="X402">
        <f t="shared" si="39"/>
        <v>125.0276148714</v>
      </c>
    </row>
    <row r="403" spans="1:24">
      <c r="A403" s="13">
        <f t="shared" ca="1" si="36"/>
        <v>860</v>
      </c>
      <c r="U403">
        <v>398</v>
      </c>
      <c r="V403">
        <f t="shared" si="37"/>
        <v>129.14920000000001</v>
      </c>
      <c r="W403">
        <f t="shared" si="38"/>
        <v>154.7429051849825</v>
      </c>
      <c r="X403">
        <f t="shared" si="39"/>
        <v>125.19169567040001</v>
      </c>
    </row>
    <row r="404" spans="1:24">
      <c r="A404" s="13">
        <f t="shared" ca="1" si="36"/>
        <v>239</v>
      </c>
      <c r="U404">
        <v>399</v>
      </c>
      <c r="V404">
        <f t="shared" si="37"/>
        <v>129.34359999999998</v>
      </c>
      <c r="W404">
        <f t="shared" si="38"/>
        <v>154.86683749593973</v>
      </c>
      <c r="X404">
        <f t="shared" si="39"/>
        <v>125.35582395940003</v>
      </c>
    </row>
    <row r="405" spans="1:24">
      <c r="A405" s="13">
        <f t="shared" ca="1" si="36"/>
        <v>626</v>
      </c>
      <c r="U405">
        <v>400</v>
      </c>
      <c r="V405">
        <f t="shared" si="37"/>
        <v>129.53799999999998</v>
      </c>
      <c r="W405">
        <f t="shared" si="38"/>
        <v>154.99045958802188</v>
      </c>
      <c r="X405">
        <f t="shared" si="39"/>
        <v>125.52000000000001</v>
      </c>
    </row>
    <row r="406" spans="1:24">
      <c r="A406" s="13">
        <f t="shared" ca="1" si="36"/>
        <v>314</v>
      </c>
      <c r="U406">
        <v>401</v>
      </c>
      <c r="V406">
        <f t="shared" si="37"/>
        <v>129.73239999999998</v>
      </c>
      <c r="W406">
        <f t="shared" si="38"/>
        <v>155.11377301038956</v>
      </c>
      <c r="X406">
        <f t="shared" si="39"/>
        <v>125.68422403940002</v>
      </c>
    </row>
    <row r="407" spans="1:24">
      <c r="A407" s="13">
        <f t="shared" ca="1" si="36"/>
        <v>957</v>
      </c>
      <c r="U407">
        <v>402</v>
      </c>
      <c r="V407">
        <f t="shared" si="37"/>
        <v>129.92679999999999</v>
      </c>
      <c r="W407">
        <f t="shared" si="38"/>
        <v>155.2367793006276</v>
      </c>
      <c r="X407">
        <f t="shared" si="39"/>
        <v>125.84849631040001</v>
      </c>
    </row>
    <row r="408" spans="1:24">
      <c r="A408" s="13">
        <f t="shared" ca="1" si="36"/>
        <v>984</v>
      </c>
      <c r="U408">
        <v>403</v>
      </c>
      <c r="V408">
        <f t="shared" si="37"/>
        <v>130.12119999999999</v>
      </c>
      <c r="W408">
        <f t="shared" si="38"/>
        <v>155.35947998486083</v>
      </c>
      <c r="X408">
        <f t="shared" si="39"/>
        <v>126.01281703140003</v>
      </c>
    </row>
    <row r="409" spans="1:24">
      <c r="A409" s="13">
        <f t="shared" ca="1" si="36"/>
        <v>255</v>
      </c>
      <c r="U409">
        <v>404</v>
      </c>
      <c r="V409">
        <f t="shared" si="37"/>
        <v>130.31559999999999</v>
      </c>
      <c r="W409">
        <f t="shared" si="38"/>
        <v>155.48187657786733</v>
      </c>
      <c r="X409">
        <f t="shared" si="39"/>
        <v>126.17718640639998</v>
      </c>
    </row>
    <row r="410" spans="1:24">
      <c r="A410" s="13">
        <f t="shared" ca="1" si="36"/>
        <v>924</v>
      </c>
      <c r="U410">
        <v>405</v>
      </c>
      <c r="V410">
        <f t="shared" si="37"/>
        <v>130.51</v>
      </c>
      <c r="W410">
        <f t="shared" si="38"/>
        <v>155.60397058319066</v>
      </c>
      <c r="X410">
        <f t="shared" si="39"/>
        <v>126.341604625</v>
      </c>
    </row>
    <row r="411" spans="1:24">
      <c r="A411" s="13">
        <f t="shared" ca="1" si="36"/>
        <v>514</v>
      </c>
      <c r="U411">
        <v>406</v>
      </c>
      <c r="V411">
        <f t="shared" si="37"/>
        <v>130.70439999999999</v>
      </c>
      <c r="W411">
        <f t="shared" si="38"/>
        <v>155.72576349325075</v>
      </c>
      <c r="X411">
        <f t="shared" si="39"/>
        <v>126.50607186240003</v>
      </c>
    </row>
    <row r="412" spans="1:24">
      <c r="A412" s="13">
        <f t="shared" ca="1" si="36"/>
        <v>596</v>
      </c>
      <c r="U412">
        <v>407</v>
      </c>
      <c r="V412">
        <f t="shared" si="37"/>
        <v>130.89879999999999</v>
      </c>
      <c r="W412">
        <f t="shared" si="38"/>
        <v>155.84725678945344</v>
      </c>
      <c r="X412">
        <f t="shared" si="39"/>
        <v>126.67058827939999</v>
      </c>
    </row>
    <row r="413" spans="1:24">
      <c r="A413" s="13">
        <f t="shared" ca="1" si="36"/>
        <v>863</v>
      </c>
      <c r="U413">
        <v>408</v>
      </c>
      <c r="V413">
        <f t="shared" si="37"/>
        <v>131.0932</v>
      </c>
      <c r="W413">
        <f t="shared" si="38"/>
        <v>155.96845194229834</v>
      </c>
      <c r="X413">
        <f t="shared" si="39"/>
        <v>126.83515402240002</v>
      </c>
    </row>
    <row r="414" spans="1:24">
      <c r="A414" s="13">
        <f t="shared" ca="1" si="36"/>
        <v>351</v>
      </c>
      <c r="U414">
        <v>409</v>
      </c>
      <c r="V414">
        <f t="shared" si="37"/>
        <v>131.2876</v>
      </c>
      <c r="W414">
        <f t="shared" si="38"/>
        <v>156.08935041148587</v>
      </c>
      <c r="X414">
        <f t="shared" si="39"/>
        <v>126.99976922340002</v>
      </c>
    </row>
    <row r="415" spans="1:24">
      <c r="A415" s="13">
        <f t="shared" ca="1" si="36"/>
        <v>419</v>
      </c>
      <c r="U415">
        <v>410</v>
      </c>
      <c r="V415">
        <f t="shared" si="37"/>
        <v>131.482</v>
      </c>
      <c r="W415">
        <f t="shared" si="38"/>
        <v>156.20995364602263</v>
      </c>
      <c r="X415">
        <f t="shared" si="39"/>
        <v>127.164434</v>
      </c>
    </row>
    <row r="416" spans="1:24">
      <c r="A416" s="13">
        <f t="shared" ca="1" si="36"/>
        <v>952</v>
      </c>
      <c r="U416">
        <v>411</v>
      </c>
      <c r="V416">
        <f t="shared" si="37"/>
        <v>131.6764</v>
      </c>
      <c r="W416">
        <f t="shared" si="38"/>
        <v>156.33026308432554</v>
      </c>
      <c r="X416">
        <f t="shared" si="39"/>
        <v>127.3291484554</v>
      </c>
    </row>
    <row r="417" spans="1:24">
      <c r="A417" s="13">
        <f t="shared" ca="1" si="36"/>
        <v>87</v>
      </c>
      <c r="U417">
        <v>412</v>
      </c>
      <c r="V417">
        <f t="shared" si="37"/>
        <v>131.8708</v>
      </c>
      <c r="W417">
        <f t="shared" si="38"/>
        <v>156.4502801543251</v>
      </c>
      <c r="X417">
        <f t="shared" si="39"/>
        <v>127.49391267840002</v>
      </c>
    </row>
    <row r="418" spans="1:24">
      <c r="A418" s="13">
        <f t="shared" ca="1" si="36"/>
        <v>785</v>
      </c>
      <c r="U418">
        <v>413</v>
      </c>
      <c r="V418">
        <f t="shared" si="37"/>
        <v>132.0652</v>
      </c>
      <c r="W418">
        <f t="shared" si="38"/>
        <v>156.57000627356658</v>
      </c>
      <c r="X418">
        <f t="shared" si="39"/>
        <v>127.65872674340002</v>
      </c>
    </row>
    <row r="419" spans="1:24">
      <c r="A419" s="13">
        <f t="shared" ca="1" si="36"/>
        <v>616</v>
      </c>
      <c r="U419">
        <v>414</v>
      </c>
      <c r="V419">
        <f t="shared" si="37"/>
        <v>132.25960000000001</v>
      </c>
      <c r="W419">
        <f t="shared" si="38"/>
        <v>156.68944284931078</v>
      </c>
      <c r="X419">
        <f t="shared" si="39"/>
        <v>127.82359071040003</v>
      </c>
    </row>
    <row r="420" spans="1:24">
      <c r="A420" s="13">
        <f t="shared" ca="1" si="36"/>
        <v>729</v>
      </c>
      <c r="U420">
        <v>415</v>
      </c>
      <c r="V420">
        <f t="shared" si="37"/>
        <v>132.45400000000001</v>
      </c>
      <c r="W420">
        <f t="shared" si="38"/>
        <v>156.80859127863349</v>
      </c>
      <c r="X420">
        <f t="shared" si="39"/>
        <v>127.98850462499999</v>
      </c>
    </row>
    <row r="421" spans="1:24">
      <c r="A421" s="13">
        <f t="shared" ca="1" si="36"/>
        <v>716</v>
      </c>
      <c r="U421">
        <v>416</v>
      </c>
      <c r="V421">
        <f t="shared" si="37"/>
        <v>132.64839999999998</v>
      </c>
      <c r="W421">
        <f t="shared" si="38"/>
        <v>156.92745294852304</v>
      </c>
      <c r="X421">
        <f t="shared" si="39"/>
        <v>128.15346851839999</v>
      </c>
    </row>
    <row r="422" spans="1:24">
      <c r="A422" s="13">
        <f t="shared" ca="1" si="36"/>
        <v>202</v>
      </c>
      <c r="U422">
        <v>417</v>
      </c>
      <c r="V422">
        <f t="shared" si="37"/>
        <v>132.84279999999998</v>
      </c>
      <c r="W422">
        <f t="shared" si="38"/>
        <v>157.04602923597744</v>
      </c>
      <c r="X422">
        <f t="shared" si="39"/>
        <v>128.31848240740001</v>
      </c>
    </row>
    <row r="423" spans="1:24">
      <c r="A423" s="13">
        <f t="shared" ca="1" si="36"/>
        <v>594</v>
      </c>
      <c r="U423">
        <v>418</v>
      </c>
      <c r="V423">
        <f t="shared" si="37"/>
        <v>133.03719999999998</v>
      </c>
      <c r="W423">
        <f t="shared" si="38"/>
        <v>157.16432150810013</v>
      </c>
      <c r="X423">
        <f t="shared" si="39"/>
        <v>128.48354629440001</v>
      </c>
    </row>
    <row r="424" spans="1:24">
      <c r="A424" s="13">
        <f t="shared" ca="1" si="36"/>
        <v>796</v>
      </c>
      <c r="U424">
        <v>419</v>
      </c>
      <c r="V424">
        <f t="shared" si="37"/>
        <v>133.23159999999999</v>
      </c>
      <c r="W424">
        <f t="shared" si="38"/>
        <v>157.28233112219462</v>
      </c>
      <c r="X424">
        <f t="shared" si="39"/>
        <v>128.64866016740001</v>
      </c>
    </row>
    <row r="425" spans="1:24">
      <c r="A425" s="13">
        <f t="shared" ca="1" si="36"/>
        <v>208</v>
      </c>
      <c r="U425">
        <v>420</v>
      </c>
      <c r="V425">
        <f t="shared" si="37"/>
        <v>133.42599999999999</v>
      </c>
      <c r="W425">
        <f t="shared" si="38"/>
        <v>157.40005942585762</v>
      </c>
      <c r="X425">
        <f t="shared" si="39"/>
        <v>128.81382400000001</v>
      </c>
    </row>
    <row r="426" spans="1:24">
      <c r="A426" s="13">
        <f t="shared" ca="1" si="36"/>
        <v>687</v>
      </c>
      <c r="U426">
        <v>421</v>
      </c>
      <c r="V426">
        <f t="shared" si="37"/>
        <v>133.62039999999999</v>
      </c>
      <c r="W426">
        <f t="shared" si="38"/>
        <v>157.51750775707174</v>
      </c>
      <c r="X426">
        <f t="shared" si="39"/>
        <v>128.9790377514</v>
      </c>
    </row>
    <row r="427" spans="1:24">
      <c r="A427" s="13">
        <f t="shared" ca="1" si="36"/>
        <v>218</v>
      </c>
      <c r="U427">
        <v>422</v>
      </c>
      <c r="V427">
        <f t="shared" si="37"/>
        <v>133.81479999999999</v>
      </c>
      <c r="W427">
        <f t="shared" si="38"/>
        <v>157.63467744429656</v>
      </c>
      <c r="X427">
        <f t="shared" si="39"/>
        <v>129.14430136640001</v>
      </c>
    </row>
    <row r="428" spans="1:24">
      <c r="A428" s="13">
        <f t="shared" ca="1" si="36"/>
        <v>808</v>
      </c>
      <c r="U428">
        <v>423</v>
      </c>
      <c r="V428">
        <f t="shared" si="37"/>
        <v>134.00919999999999</v>
      </c>
      <c r="W428">
        <f t="shared" si="38"/>
        <v>157.75156980655854</v>
      </c>
      <c r="X428">
        <f t="shared" si="39"/>
        <v>129.30961477540004</v>
      </c>
    </row>
    <row r="429" spans="1:24">
      <c r="A429" s="13">
        <f t="shared" ca="1" si="36"/>
        <v>509</v>
      </c>
      <c r="U429">
        <v>424</v>
      </c>
      <c r="V429">
        <f t="shared" si="37"/>
        <v>134.20359999999999</v>
      </c>
      <c r="W429">
        <f t="shared" si="38"/>
        <v>157.86818615354068</v>
      </c>
      <c r="X429">
        <f t="shared" si="39"/>
        <v>129.47497789440001</v>
      </c>
    </row>
    <row r="430" spans="1:24">
      <c r="A430" s="13">
        <f t="shared" ca="1" si="36"/>
        <v>416</v>
      </c>
      <c r="U430">
        <v>425</v>
      </c>
      <c r="V430">
        <f t="shared" si="37"/>
        <v>134.398</v>
      </c>
      <c r="W430">
        <f t="shared" si="38"/>
        <v>157.98452778567022</v>
      </c>
      <c r="X430">
        <f t="shared" si="39"/>
        <v>129.64039062500001</v>
      </c>
    </row>
    <row r="431" spans="1:24">
      <c r="A431" s="13">
        <f t="shared" ca="1" si="36"/>
        <v>249</v>
      </c>
      <c r="U431">
        <v>426</v>
      </c>
      <c r="V431">
        <f t="shared" si="37"/>
        <v>134.5924</v>
      </c>
      <c r="W431">
        <f t="shared" si="38"/>
        <v>158.10059599420541</v>
      </c>
      <c r="X431">
        <f t="shared" si="39"/>
        <v>129.8058528544</v>
      </c>
    </row>
    <row r="432" spans="1:24">
      <c r="A432" s="13">
        <f t="shared" ca="1" si="36"/>
        <v>504</v>
      </c>
      <c r="U432">
        <v>427</v>
      </c>
      <c r="V432">
        <f t="shared" si="37"/>
        <v>134.7868</v>
      </c>
      <c r="W432">
        <f t="shared" si="38"/>
        <v>158.21639206132213</v>
      </c>
      <c r="X432">
        <f t="shared" si="39"/>
        <v>129.97136445540002</v>
      </c>
    </row>
    <row r="433" spans="1:24">
      <c r="A433" s="13">
        <f t="shared" ca="1" si="36"/>
        <v>780</v>
      </c>
      <c r="U433">
        <v>428</v>
      </c>
      <c r="V433">
        <f t="shared" si="37"/>
        <v>134.9812</v>
      </c>
      <c r="W433">
        <f t="shared" si="38"/>
        <v>158.3319172601982</v>
      </c>
      <c r="X433">
        <f t="shared" si="39"/>
        <v>130.13692528640001</v>
      </c>
    </row>
    <row r="434" spans="1:24">
      <c r="A434" s="13">
        <f t="shared" ca="1" si="36"/>
        <v>647</v>
      </c>
      <c r="U434">
        <v>429</v>
      </c>
      <c r="V434">
        <f t="shared" si="37"/>
        <v>135.1756</v>
      </c>
      <c r="W434">
        <f t="shared" si="38"/>
        <v>158.44717285509799</v>
      </c>
      <c r="X434">
        <f t="shared" si="39"/>
        <v>130.30253519140004</v>
      </c>
    </row>
    <row r="435" spans="1:24">
      <c r="A435" s="13">
        <f t="shared" ca="1" si="36"/>
        <v>398</v>
      </c>
      <c r="U435">
        <v>430</v>
      </c>
      <c r="V435">
        <f t="shared" si="37"/>
        <v>135.37</v>
      </c>
      <c r="W435">
        <f t="shared" si="38"/>
        <v>158.56216010145491</v>
      </c>
      <c r="X435">
        <f t="shared" si="39"/>
        <v>130.46819400000004</v>
      </c>
    </row>
    <row r="436" spans="1:24">
      <c r="A436" s="13">
        <f t="shared" ca="1" si="36"/>
        <v>401</v>
      </c>
      <c r="U436">
        <v>431</v>
      </c>
      <c r="V436">
        <f t="shared" si="37"/>
        <v>135.56440000000001</v>
      </c>
      <c r="W436">
        <f t="shared" si="38"/>
        <v>158.67688024595375</v>
      </c>
      <c r="X436">
        <f t="shared" si="39"/>
        <v>130.63390152740001</v>
      </c>
    </row>
    <row r="437" spans="1:24">
      <c r="A437" s="13">
        <f t="shared" ca="1" si="36"/>
        <v>101</v>
      </c>
      <c r="U437">
        <v>432</v>
      </c>
      <c r="V437">
        <f t="shared" si="37"/>
        <v>135.75880000000001</v>
      </c>
      <c r="W437">
        <f t="shared" si="38"/>
        <v>158.79133452661191</v>
      </c>
      <c r="X437">
        <f t="shared" si="39"/>
        <v>130.79965757440002</v>
      </c>
    </row>
    <row r="438" spans="1:24">
      <c r="A438" s="13">
        <f t="shared" ca="1" si="36"/>
        <v>231</v>
      </c>
      <c r="U438">
        <v>433</v>
      </c>
      <c r="V438">
        <f t="shared" si="37"/>
        <v>135.95319999999998</v>
      </c>
      <c r="W438">
        <f t="shared" si="38"/>
        <v>158.90552417285895</v>
      </c>
      <c r="X438">
        <f t="shared" si="39"/>
        <v>130.96546192740001</v>
      </c>
    </row>
    <row r="439" spans="1:24">
      <c r="A439" s="13">
        <f t="shared" ca="1" si="36"/>
        <v>208</v>
      </c>
      <c r="U439">
        <v>434</v>
      </c>
      <c r="V439">
        <f t="shared" si="37"/>
        <v>136.14759999999998</v>
      </c>
      <c r="W439">
        <f t="shared" si="38"/>
        <v>159.01945040561671</v>
      </c>
      <c r="X439">
        <f t="shared" si="39"/>
        <v>131.13131435840003</v>
      </c>
    </row>
    <row r="440" spans="1:24">
      <c r="A440" s="13">
        <f t="shared" ca="1" si="36"/>
        <v>351</v>
      </c>
      <c r="U440">
        <v>435</v>
      </c>
      <c r="V440">
        <f t="shared" si="37"/>
        <v>136.34199999999998</v>
      </c>
      <c r="W440">
        <f t="shared" si="38"/>
        <v>159.13311443737686</v>
      </c>
      <c r="X440">
        <f t="shared" si="39"/>
        <v>131.29721462500001</v>
      </c>
    </row>
    <row r="441" spans="1:24">
      <c r="A441" s="13">
        <f t="shared" ca="1" si="36"/>
        <v>865</v>
      </c>
      <c r="U441">
        <v>436</v>
      </c>
      <c r="V441">
        <f t="shared" si="37"/>
        <v>136.53639999999999</v>
      </c>
      <c r="W441">
        <f t="shared" si="38"/>
        <v>159.24651747227878</v>
      </c>
      <c r="X441">
        <f t="shared" si="39"/>
        <v>131.46316247039999</v>
      </c>
    </row>
    <row r="442" spans="1:24">
      <c r="A442" s="13">
        <f t="shared" ca="1" si="36"/>
        <v>902</v>
      </c>
      <c r="U442">
        <v>437</v>
      </c>
      <c r="V442">
        <f t="shared" si="37"/>
        <v>136.73079999999999</v>
      </c>
      <c r="W442">
        <f t="shared" si="38"/>
        <v>159.35966070618591</v>
      </c>
      <c r="X442">
        <f t="shared" si="39"/>
        <v>131.6291576234</v>
      </c>
    </row>
    <row r="443" spans="1:24">
      <c r="A443" s="13">
        <f t="shared" ca="1" si="36"/>
        <v>432</v>
      </c>
      <c r="U443">
        <v>438</v>
      </c>
      <c r="V443">
        <f t="shared" si="37"/>
        <v>136.92519999999999</v>
      </c>
      <c r="W443">
        <f t="shared" si="38"/>
        <v>159.47254532676155</v>
      </c>
      <c r="X443">
        <f t="shared" si="39"/>
        <v>131.79519979840001</v>
      </c>
    </row>
    <row r="444" spans="1:24">
      <c r="A444" s="13">
        <f t="shared" ca="1" si="36"/>
        <v>221</v>
      </c>
      <c r="U444">
        <v>439</v>
      </c>
      <c r="V444">
        <f t="shared" si="37"/>
        <v>137.11959999999999</v>
      </c>
      <c r="W444">
        <f t="shared" si="38"/>
        <v>159.58517251354348</v>
      </c>
      <c r="X444">
        <f t="shared" si="39"/>
        <v>131.96128869540001</v>
      </c>
    </row>
    <row r="445" spans="1:24">
      <c r="A445" s="13">
        <f t="shared" ca="1" si="36"/>
        <v>331</v>
      </c>
      <c r="U445">
        <v>440</v>
      </c>
      <c r="V445">
        <f t="shared" si="37"/>
        <v>137.31399999999999</v>
      </c>
      <c r="W445">
        <f t="shared" si="38"/>
        <v>159.69754343801807</v>
      </c>
      <c r="X445">
        <f t="shared" si="39"/>
        <v>132.12742400000002</v>
      </c>
    </row>
    <row r="446" spans="1:24">
      <c r="A446" s="13">
        <f t="shared" ca="1" si="36"/>
        <v>683</v>
      </c>
      <c r="U446">
        <v>441</v>
      </c>
      <c r="V446">
        <f t="shared" si="37"/>
        <v>137.50839999999999</v>
      </c>
      <c r="W446">
        <f t="shared" si="38"/>
        <v>159.80965926369342</v>
      </c>
      <c r="X446">
        <f t="shared" si="39"/>
        <v>132.29360538340001</v>
      </c>
    </row>
    <row r="447" spans="1:24">
      <c r="A447" s="13">
        <f t="shared" ca="1" si="36"/>
        <v>839</v>
      </c>
      <c r="U447">
        <v>442</v>
      </c>
      <c r="V447">
        <f t="shared" si="37"/>
        <v>137.7028</v>
      </c>
      <c r="W447">
        <f t="shared" si="38"/>
        <v>159.92152114617127</v>
      </c>
      <c r="X447">
        <f t="shared" si="39"/>
        <v>132.45983250240002</v>
      </c>
    </row>
    <row r="448" spans="1:24">
      <c r="A448" s="13">
        <f t="shared" ca="1" si="36"/>
        <v>389</v>
      </c>
      <c r="U448">
        <v>443</v>
      </c>
      <c r="V448">
        <f t="shared" si="37"/>
        <v>137.8972</v>
      </c>
      <c r="W448">
        <f t="shared" si="38"/>
        <v>160.03313023321911</v>
      </c>
      <c r="X448">
        <f t="shared" si="39"/>
        <v>132.62610499940001</v>
      </c>
    </row>
    <row r="449" spans="1:24">
      <c r="A449" s="13">
        <f t="shared" ca="1" si="36"/>
        <v>975</v>
      </c>
      <c r="U449">
        <v>444</v>
      </c>
      <c r="V449">
        <f t="shared" si="37"/>
        <v>138.0916</v>
      </c>
      <c r="W449">
        <f t="shared" si="38"/>
        <v>160.14448766484028</v>
      </c>
      <c r="X449">
        <f t="shared" si="39"/>
        <v>132.79242250240003</v>
      </c>
    </row>
    <row r="450" spans="1:24">
      <c r="A450" s="13">
        <f t="shared" ca="1" si="36"/>
        <v>452</v>
      </c>
      <c r="U450">
        <v>445</v>
      </c>
      <c r="V450">
        <f t="shared" si="37"/>
        <v>138.286</v>
      </c>
      <c r="W450">
        <f t="shared" si="38"/>
        <v>160.2555945733441</v>
      </c>
      <c r="X450">
        <f t="shared" si="39"/>
        <v>132.95878462500002</v>
      </c>
    </row>
    <row r="451" spans="1:24">
      <c r="A451" s="13">
        <f t="shared" ca="1" si="36"/>
        <v>768</v>
      </c>
      <c r="U451">
        <v>446</v>
      </c>
      <c r="V451">
        <f t="shared" si="37"/>
        <v>138.4804</v>
      </c>
      <c r="W451">
        <f t="shared" si="38"/>
        <v>160.36645208341494</v>
      </c>
      <c r="X451">
        <f t="shared" si="39"/>
        <v>133.12519096640003</v>
      </c>
    </row>
    <row r="452" spans="1:24">
      <c r="A452" s="13">
        <f t="shared" ca="1" si="36"/>
        <v>899</v>
      </c>
      <c r="U452">
        <v>447</v>
      </c>
      <c r="V452">
        <f t="shared" si="37"/>
        <v>138.6748</v>
      </c>
      <c r="W452">
        <f t="shared" si="38"/>
        <v>160.47706131218033</v>
      </c>
      <c r="X452">
        <f t="shared" si="39"/>
        <v>133.2916411114</v>
      </c>
    </row>
    <row r="453" spans="1:24">
      <c r="A453" s="13">
        <f t="shared" ca="1" si="36"/>
        <v>209</v>
      </c>
      <c r="U453">
        <v>448</v>
      </c>
      <c r="V453">
        <f t="shared" si="37"/>
        <v>138.86920000000001</v>
      </c>
      <c r="W453">
        <f t="shared" si="38"/>
        <v>160.58742336927887</v>
      </c>
      <c r="X453">
        <f t="shared" si="39"/>
        <v>133.4581346304</v>
      </c>
    </row>
    <row r="454" spans="1:24">
      <c r="A454" s="13">
        <f t="shared" ca="1" si="36"/>
        <v>900</v>
      </c>
      <c r="U454">
        <v>449</v>
      </c>
      <c r="V454">
        <f t="shared" si="37"/>
        <v>139.06360000000001</v>
      </c>
      <c r="W454">
        <f t="shared" si="38"/>
        <v>160.69753935692674</v>
      </c>
      <c r="X454">
        <f t="shared" si="39"/>
        <v>133.62467107940003</v>
      </c>
    </row>
    <row r="455" spans="1:24">
      <c r="A455" s="13">
        <f t="shared" ref="A455:A518" ca="1" si="40">RANDBETWEEN(0,1000)</f>
        <v>957</v>
      </c>
      <c r="U455">
        <v>450</v>
      </c>
      <c r="V455">
        <f t="shared" ref="V455:V518" si="41">0.1944*U455+51.778</f>
        <v>139.25799999999998</v>
      </c>
      <c r="W455">
        <f t="shared" ref="W455:W518" si="42">49.387*LN(U455)-140.91</f>
        <v>160.80741036998373</v>
      </c>
      <c r="X455">
        <f t="shared" ref="X455:X518" si="43">-0.0000000006*U455^4+0.000001*U455^3-0.0006*U455^2+0.3178*U455+45.76</f>
        <v>133.79125000000002</v>
      </c>
    </row>
    <row r="456" spans="1:24">
      <c r="A456" s="13">
        <f t="shared" ca="1" si="40"/>
        <v>503</v>
      </c>
      <c r="U456">
        <v>451</v>
      </c>
      <c r="V456">
        <f t="shared" si="41"/>
        <v>139.45239999999998</v>
      </c>
      <c r="W456">
        <f t="shared" si="42"/>
        <v>160.91703749601882</v>
      </c>
      <c r="X456">
        <f t="shared" si="43"/>
        <v>133.95787091940005</v>
      </c>
    </row>
    <row r="457" spans="1:24">
      <c r="A457" s="13">
        <f t="shared" ca="1" si="40"/>
        <v>739</v>
      </c>
      <c r="U457">
        <v>452</v>
      </c>
      <c r="V457">
        <f t="shared" si="41"/>
        <v>139.64679999999998</v>
      </c>
      <c r="W457">
        <f t="shared" si="42"/>
        <v>161.02642181537445</v>
      </c>
      <c r="X457">
        <f t="shared" si="43"/>
        <v>134.12453335040001</v>
      </c>
    </row>
    <row r="458" spans="1:24">
      <c r="A458" s="13">
        <f t="shared" ca="1" si="40"/>
        <v>773</v>
      </c>
      <c r="U458">
        <v>453</v>
      </c>
      <c r="V458">
        <f t="shared" si="41"/>
        <v>139.84119999999999</v>
      </c>
      <c r="W458">
        <f t="shared" si="42"/>
        <v>161.1355644012306</v>
      </c>
      <c r="X458">
        <f t="shared" si="43"/>
        <v>134.29123679140002</v>
      </c>
    </row>
    <row r="459" spans="1:24">
      <c r="A459" s="13">
        <f t="shared" ca="1" si="40"/>
        <v>905</v>
      </c>
      <c r="U459">
        <v>454</v>
      </c>
      <c r="V459">
        <f t="shared" si="41"/>
        <v>140.03559999999999</v>
      </c>
      <c r="W459">
        <f t="shared" si="42"/>
        <v>161.24446631966808</v>
      </c>
      <c r="X459">
        <f t="shared" si="43"/>
        <v>134.45798072640002</v>
      </c>
    </row>
    <row r="460" spans="1:24">
      <c r="A460" s="13">
        <f t="shared" ca="1" si="40"/>
        <v>530</v>
      </c>
      <c r="U460">
        <v>455</v>
      </c>
      <c r="V460">
        <f t="shared" si="41"/>
        <v>140.22999999999999</v>
      </c>
      <c r="W460">
        <f t="shared" si="42"/>
        <v>161.35312862973061</v>
      </c>
      <c r="X460">
        <f t="shared" si="43"/>
        <v>134.62476462500001</v>
      </c>
    </row>
    <row r="461" spans="1:24">
      <c r="A461" s="13">
        <f t="shared" ca="1" si="40"/>
        <v>402</v>
      </c>
      <c r="U461">
        <v>456</v>
      </c>
      <c r="V461">
        <f t="shared" si="41"/>
        <v>140.42439999999999</v>
      </c>
      <c r="W461">
        <f t="shared" si="42"/>
        <v>161.46155238348703</v>
      </c>
      <c r="X461">
        <f t="shared" si="43"/>
        <v>134.79158794240004</v>
      </c>
    </row>
    <row r="462" spans="1:24">
      <c r="A462" s="13">
        <f t="shared" ca="1" si="40"/>
        <v>807</v>
      </c>
      <c r="U462">
        <v>457</v>
      </c>
      <c r="V462">
        <f t="shared" si="41"/>
        <v>140.61879999999999</v>
      </c>
      <c r="W462">
        <f t="shared" si="42"/>
        <v>161.56973862609212</v>
      </c>
      <c r="X462">
        <f t="shared" si="43"/>
        <v>134.9584501194</v>
      </c>
    </row>
    <row r="463" spans="1:24">
      <c r="A463" s="13">
        <f t="shared" ca="1" si="40"/>
        <v>781</v>
      </c>
      <c r="U463">
        <v>458</v>
      </c>
      <c r="V463">
        <f t="shared" si="41"/>
        <v>140.81319999999999</v>
      </c>
      <c r="W463">
        <f t="shared" si="42"/>
        <v>161.6776883958473</v>
      </c>
      <c r="X463">
        <f t="shared" si="43"/>
        <v>135.12535058240002</v>
      </c>
    </row>
    <row r="464" spans="1:24">
      <c r="A464" s="13">
        <f t="shared" ca="1" si="40"/>
        <v>510</v>
      </c>
      <c r="U464">
        <v>459</v>
      </c>
      <c r="V464">
        <f t="shared" si="41"/>
        <v>141.0076</v>
      </c>
      <c r="W464">
        <f t="shared" si="42"/>
        <v>161.78540272426014</v>
      </c>
      <c r="X464">
        <f t="shared" si="43"/>
        <v>135.29228874340001</v>
      </c>
    </row>
    <row r="465" spans="1:24">
      <c r="A465" s="13">
        <f t="shared" ca="1" si="40"/>
        <v>147</v>
      </c>
      <c r="U465">
        <v>460</v>
      </c>
      <c r="V465">
        <f t="shared" si="41"/>
        <v>141.202</v>
      </c>
      <c r="W465">
        <f t="shared" si="42"/>
        <v>161.89288263610391</v>
      </c>
      <c r="X465">
        <f t="shared" si="43"/>
        <v>135.45926400000002</v>
      </c>
    </row>
    <row r="466" spans="1:24">
      <c r="A466" s="13">
        <f t="shared" ca="1" si="40"/>
        <v>722</v>
      </c>
      <c r="U466">
        <v>461</v>
      </c>
      <c r="V466">
        <f t="shared" si="41"/>
        <v>141.3964</v>
      </c>
      <c r="W466">
        <f t="shared" si="42"/>
        <v>162.0001291494755</v>
      </c>
      <c r="X466">
        <f t="shared" si="43"/>
        <v>135.62627573540001</v>
      </c>
    </row>
    <row r="467" spans="1:24">
      <c r="A467" s="13">
        <f t="shared" ca="1" si="40"/>
        <v>559</v>
      </c>
      <c r="U467">
        <v>462</v>
      </c>
      <c r="V467">
        <f t="shared" si="41"/>
        <v>141.5908</v>
      </c>
      <c r="W467">
        <f t="shared" si="42"/>
        <v>162.10714327585382</v>
      </c>
      <c r="X467">
        <f t="shared" si="43"/>
        <v>135.79332331840001</v>
      </c>
    </row>
    <row r="468" spans="1:24">
      <c r="A468" s="13">
        <f t="shared" ca="1" si="40"/>
        <v>733</v>
      </c>
      <c r="U468">
        <v>463</v>
      </c>
      <c r="V468">
        <f t="shared" si="41"/>
        <v>141.7852</v>
      </c>
      <c r="W468">
        <f t="shared" si="42"/>
        <v>162.21392602015683</v>
      </c>
      <c r="X468">
        <f t="shared" si="43"/>
        <v>135.9604061034</v>
      </c>
    </row>
    <row r="469" spans="1:24">
      <c r="A469" s="13">
        <f t="shared" ca="1" si="40"/>
        <v>502</v>
      </c>
      <c r="U469">
        <v>464</v>
      </c>
      <c r="V469">
        <f t="shared" si="41"/>
        <v>141.9796</v>
      </c>
      <c r="W469">
        <f t="shared" si="42"/>
        <v>162.32047838079805</v>
      </c>
      <c r="X469">
        <f t="shared" si="43"/>
        <v>136.1275234304</v>
      </c>
    </row>
    <row r="470" spans="1:24">
      <c r="A470" s="13">
        <f t="shared" ca="1" si="40"/>
        <v>523</v>
      </c>
      <c r="U470">
        <v>465</v>
      </c>
      <c r="V470">
        <f t="shared" si="41"/>
        <v>142.17400000000001</v>
      </c>
      <c r="W470">
        <f t="shared" si="42"/>
        <v>162.42680134974276</v>
      </c>
      <c r="X470">
        <f t="shared" si="43"/>
        <v>136.29467462500003</v>
      </c>
    </row>
    <row r="471" spans="1:24">
      <c r="A471" s="13">
        <f t="shared" ca="1" si="40"/>
        <v>172</v>
      </c>
      <c r="U471">
        <v>466</v>
      </c>
      <c r="V471">
        <f t="shared" si="41"/>
        <v>142.36839999999998</v>
      </c>
      <c r="W471">
        <f t="shared" si="42"/>
        <v>162.53289591256325</v>
      </c>
      <c r="X471">
        <f t="shared" si="43"/>
        <v>136.4618589984</v>
      </c>
    </row>
    <row r="472" spans="1:24">
      <c r="A472" s="13">
        <f t="shared" ca="1" si="40"/>
        <v>229</v>
      </c>
      <c r="U472">
        <v>467</v>
      </c>
      <c r="V472">
        <f t="shared" si="41"/>
        <v>142.56279999999998</v>
      </c>
      <c r="W472">
        <f t="shared" si="42"/>
        <v>162.63876304849387</v>
      </c>
      <c r="X472">
        <f t="shared" si="43"/>
        <v>136.62907584740003</v>
      </c>
    </row>
    <row r="473" spans="1:24">
      <c r="A473" s="13">
        <f t="shared" ca="1" si="40"/>
        <v>783</v>
      </c>
      <c r="U473">
        <v>468</v>
      </c>
      <c r="V473">
        <f t="shared" si="41"/>
        <v>142.75719999999998</v>
      </c>
      <c r="W473">
        <f t="shared" si="42"/>
        <v>162.74440373048483</v>
      </c>
      <c r="X473">
        <f t="shared" si="43"/>
        <v>136.79632445440001</v>
      </c>
    </row>
    <row r="474" spans="1:24">
      <c r="A474" s="13">
        <f t="shared" ca="1" si="40"/>
        <v>607</v>
      </c>
      <c r="U474">
        <v>469</v>
      </c>
      <c r="V474">
        <f t="shared" si="41"/>
        <v>142.95159999999998</v>
      </c>
      <c r="W474">
        <f t="shared" si="42"/>
        <v>162.84981892525641</v>
      </c>
      <c r="X474">
        <f t="shared" si="43"/>
        <v>136.96360408740003</v>
      </c>
    </row>
    <row r="475" spans="1:24">
      <c r="A475" s="13">
        <f t="shared" ca="1" si="40"/>
        <v>353</v>
      </c>
      <c r="U475">
        <v>470</v>
      </c>
      <c r="V475">
        <f t="shared" si="41"/>
        <v>143.14599999999999</v>
      </c>
      <c r="W475">
        <f t="shared" si="42"/>
        <v>162.9550095933516</v>
      </c>
      <c r="X475">
        <f t="shared" si="43"/>
        <v>137.13091400000002</v>
      </c>
    </row>
    <row r="476" spans="1:24">
      <c r="A476" s="13">
        <f t="shared" ca="1" si="40"/>
        <v>161</v>
      </c>
      <c r="U476">
        <v>471</v>
      </c>
      <c r="V476">
        <f t="shared" si="41"/>
        <v>143.34039999999999</v>
      </c>
      <c r="W476">
        <f t="shared" si="42"/>
        <v>163.0599766891888</v>
      </c>
      <c r="X476">
        <f t="shared" si="43"/>
        <v>137.29825343140004</v>
      </c>
    </row>
    <row r="477" spans="1:24">
      <c r="A477" s="13">
        <f t="shared" ca="1" si="40"/>
        <v>541</v>
      </c>
      <c r="U477">
        <v>472</v>
      </c>
      <c r="V477">
        <f t="shared" si="41"/>
        <v>143.53479999999999</v>
      </c>
      <c r="W477">
        <f t="shared" si="42"/>
        <v>163.16472116111382</v>
      </c>
      <c r="X477">
        <f t="shared" si="43"/>
        <v>137.46562160640002</v>
      </c>
    </row>
    <row r="478" spans="1:24">
      <c r="A478" s="13">
        <f t="shared" ca="1" si="40"/>
        <v>923</v>
      </c>
      <c r="U478">
        <v>473</v>
      </c>
      <c r="V478">
        <f t="shared" si="41"/>
        <v>143.72919999999999</v>
      </c>
      <c r="W478">
        <f t="shared" si="42"/>
        <v>163.2692439514511</v>
      </c>
      <c r="X478">
        <f t="shared" si="43"/>
        <v>137.63301773540002</v>
      </c>
    </row>
    <row r="479" spans="1:24">
      <c r="A479" s="13">
        <f t="shared" ca="1" si="40"/>
        <v>842</v>
      </c>
      <c r="U479">
        <v>474</v>
      </c>
      <c r="V479">
        <f t="shared" si="41"/>
        <v>143.92359999999999</v>
      </c>
      <c r="W479">
        <f t="shared" si="42"/>
        <v>163.37354599655478</v>
      </c>
      <c r="X479">
        <f t="shared" si="43"/>
        <v>137.80044101440001</v>
      </c>
    </row>
    <row r="480" spans="1:24">
      <c r="A480" s="13">
        <f t="shared" ca="1" si="40"/>
        <v>390</v>
      </c>
      <c r="U480">
        <v>475</v>
      </c>
      <c r="V480">
        <f t="shared" si="41"/>
        <v>144.11799999999999</v>
      </c>
      <c r="W480">
        <f t="shared" si="42"/>
        <v>163.47762822685885</v>
      </c>
      <c r="X480">
        <f t="shared" si="43"/>
        <v>137.967890625</v>
      </c>
    </row>
    <row r="481" spans="1:24">
      <c r="A481" s="13">
        <f t="shared" ca="1" si="40"/>
        <v>873</v>
      </c>
      <c r="U481">
        <v>476</v>
      </c>
      <c r="V481">
        <f t="shared" si="41"/>
        <v>144.3124</v>
      </c>
      <c r="W481">
        <f t="shared" si="42"/>
        <v>163.58149156692716</v>
      </c>
      <c r="X481">
        <f t="shared" si="43"/>
        <v>138.13536573440001</v>
      </c>
    </row>
    <row r="482" spans="1:24">
      <c r="A482" s="13">
        <f t="shared" ca="1" si="40"/>
        <v>497</v>
      </c>
      <c r="U482">
        <v>477</v>
      </c>
      <c r="V482">
        <f t="shared" si="41"/>
        <v>144.5068</v>
      </c>
      <c r="W482">
        <f t="shared" si="42"/>
        <v>163.68513693550253</v>
      </c>
      <c r="X482">
        <f t="shared" si="43"/>
        <v>138.30286549540003</v>
      </c>
    </row>
    <row r="483" spans="1:24">
      <c r="A483" s="13">
        <f t="shared" ca="1" si="40"/>
        <v>332</v>
      </c>
      <c r="U483">
        <v>478</v>
      </c>
      <c r="V483">
        <f t="shared" si="41"/>
        <v>144.7012</v>
      </c>
      <c r="W483">
        <f t="shared" si="42"/>
        <v>163.78856524555559</v>
      </c>
      <c r="X483">
        <f t="shared" si="43"/>
        <v>138.47038904640002</v>
      </c>
    </row>
    <row r="484" spans="1:24">
      <c r="A484" s="13">
        <f t="shared" ca="1" si="40"/>
        <v>851</v>
      </c>
      <c r="U484">
        <v>479</v>
      </c>
      <c r="V484">
        <f t="shared" si="41"/>
        <v>144.8956</v>
      </c>
      <c r="W484">
        <f t="shared" si="42"/>
        <v>163.89177740433288</v>
      </c>
      <c r="X484">
        <f t="shared" si="43"/>
        <v>138.63793551140003</v>
      </c>
    </row>
    <row r="485" spans="1:24">
      <c r="A485" s="13">
        <f t="shared" ca="1" si="40"/>
        <v>483</v>
      </c>
      <c r="U485">
        <v>480</v>
      </c>
      <c r="V485">
        <f t="shared" si="41"/>
        <v>145.09</v>
      </c>
      <c r="W485">
        <f t="shared" si="42"/>
        <v>163.99477431340497</v>
      </c>
      <c r="X485">
        <f t="shared" si="43"/>
        <v>138.80550400000001</v>
      </c>
    </row>
    <row r="486" spans="1:24">
      <c r="A486" s="13">
        <f t="shared" ca="1" si="40"/>
        <v>38</v>
      </c>
      <c r="U486">
        <v>481</v>
      </c>
      <c r="V486">
        <f t="shared" si="41"/>
        <v>145.28440000000001</v>
      </c>
      <c r="W486">
        <f t="shared" si="42"/>
        <v>164.09755686871321</v>
      </c>
      <c r="X486">
        <f t="shared" si="43"/>
        <v>138.97309360740002</v>
      </c>
    </row>
    <row r="487" spans="1:24">
      <c r="A487" s="13">
        <f t="shared" ca="1" si="40"/>
        <v>215</v>
      </c>
      <c r="U487">
        <v>482</v>
      </c>
      <c r="V487">
        <f t="shared" si="41"/>
        <v>145.47880000000001</v>
      </c>
      <c r="W487">
        <f t="shared" si="42"/>
        <v>164.20012596061699</v>
      </c>
      <c r="X487">
        <f t="shared" si="43"/>
        <v>139.14070341440001</v>
      </c>
    </row>
    <row r="488" spans="1:24">
      <c r="A488" s="13">
        <f t="shared" ca="1" si="40"/>
        <v>2</v>
      </c>
      <c r="U488">
        <v>483</v>
      </c>
      <c r="V488">
        <f t="shared" si="41"/>
        <v>145.67319999999998</v>
      </c>
      <c r="W488">
        <f t="shared" si="42"/>
        <v>164.30248247393959</v>
      </c>
      <c r="X488">
        <f t="shared" si="43"/>
        <v>139.30833248739998</v>
      </c>
    </row>
    <row r="489" spans="1:24">
      <c r="A489" s="13">
        <f t="shared" ca="1" si="40"/>
        <v>351</v>
      </c>
      <c r="U489">
        <v>484</v>
      </c>
      <c r="V489">
        <f t="shared" si="41"/>
        <v>145.86759999999998</v>
      </c>
      <c r="W489">
        <f t="shared" si="42"/>
        <v>164.40462728801432</v>
      </c>
      <c r="X489">
        <f t="shared" si="43"/>
        <v>139.47597987840001</v>
      </c>
    </row>
    <row r="490" spans="1:24">
      <c r="A490" s="13">
        <f t="shared" ca="1" si="40"/>
        <v>745</v>
      </c>
      <c r="U490">
        <v>485</v>
      </c>
      <c r="V490">
        <f t="shared" si="41"/>
        <v>146.06199999999998</v>
      </c>
      <c r="W490">
        <f t="shared" si="42"/>
        <v>164.50656127672951</v>
      </c>
      <c r="X490">
        <f t="shared" si="43"/>
        <v>139.64364462500001</v>
      </c>
    </row>
    <row r="491" spans="1:24">
      <c r="A491" s="13">
        <f t="shared" ca="1" si="40"/>
        <v>570</v>
      </c>
      <c r="U491">
        <v>486</v>
      </c>
      <c r="V491">
        <f t="shared" si="41"/>
        <v>146.25639999999999</v>
      </c>
      <c r="W491">
        <f t="shared" si="42"/>
        <v>164.6082853085737</v>
      </c>
      <c r="X491">
        <f t="shared" si="43"/>
        <v>139.81132575040002</v>
      </c>
    </row>
    <row r="492" spans="1:24">
      <c r="A492" s="13">
        <f t="shared" ca="1" si="40"/>
        <v>100</v>
      </c>
      <c r="U492">
        <v>487</v>
      </c>
      <c r="V492">
        <f t="shared" si="41"/>
        <v>146.45079999999999</v>
      </c>
      <c r="W492">
        <f t="shared" si="42"/>
        <v>164.70980024667986</v>
      </c>
      <c r="X492">
        <f t="shared" si="43"/>
        <v>139.9790222634</v>
      </c>
    </row>
    <row r="493" spans="1:24">
      <c r="A493" s="13">
        <f t="shared" ca="1" si="40"/>
        <v>720</v>
      </c>
      <c r="U493">
        <v>488</v>
      </c>
      <c r="V493">
        <f t="shared" si="41"/>
        <v>146.64519999999999</v>
      </c>
      <c r="W493">
        <f t="shared" si="42"/>
        <v>164.81110694886942</v>
      </c>
      <c r="X493">
        <f t="shared" si="43"/>
        <v>140.14673315840002</v>
      </c>
    </row>
    <row r="494" spans="1:24">
      <c r="A494" s="13">
        <f t="shared" ca="1" si="40"/>
        <v>974</v>
      </c>
      <c r="U494">
        <v>489</v>
      </c>
      <c r="V494">
        <f t="shared" si="41"/>
        <v>146.83959999999999</v>
      </c>
      <c r="W494">
        <f t="shared" si="42"/>
        <v>164.91220626769555</v>
      </c>
      <c r="X494">
        <f t="shared" si="43"/>
        <v>140.3144574154</v>
      </c>
    </row>
    <row r="495" spans="1:24">
      <c r="A495" s="13">
        <f t="shared" ca="1" si="40"/>
        <v>922</v>
      </c>
      <c r="U495">
        <v>490</v>
      </c>
      <c r="V495">
        <f t="shared" si="41"/>
        <v>147.03399999999999</v>
      </c>
      <c r="W495">
        <f t="shared" si="42"/>
        <v>165.01309905048643</v>
      </c>
      <c r="X495">
        <f t="shared" si="43"/>
        <v>140.48219400000002</v>
      </c>
    </row>
    <row r="496" spans="1:24">
      <c r="A496" s="13">
        <f t="shared" ca="1" si="40"/>
        <v>916</v>
      </c>
      <c r="U496">
        <v>491</v>
      </c>
      <c r="V496">
        <f t="shared" si="41"/>
        <v>147.22839999999999</v>
      </c>
      <c r="W496">
        <f t="shared" si="42"/>
        <v>165.113786139388</v>
      </c>
      <c r="X496">
        <f t="shared" si="43"/>
        <v>140.64994186340002</v>
      </c>
    </row>
    <row r="497" spans="1:24">
      <c r="A497" s="13">
        <f t="shared" ca="1" si="40"/>
        <v>516</v>
      </c>
      <c r="U497">
        <v>492</v>
      </c>
      <c r="V497">
        <f t="shared" si="41"/>
        <v>147.4228</v>
      </c>
      <c r="W497">
        <f t="shared" si="42"/>
        <v>165.21426837140561</v>
      </c>
      <c r="X497">
        <f t="shared" si="43"/>
        <v>140.81769994240003</v>
      </c>
    </row>
    <row r="498" spans="1:24">
      <c r="A498" s="13">
        <f t="shared" ca="1" si="40"/>
        <v>295</v>
      </c>
      <c r="U498">
        <v>493</v>
      </c>
      <c r="V498">
        <f t="shared" si="41"/>
        <v>147.6172</v>
      </c>
      <c r="W498">
        <f t="shared" si="42"/>
        <v>165.31454657844634</v>
      </c>
      <c r="X498">
        <f t="shared" si="43"/>
        <v>140.98546715940003</v>
      </c>
    </row>
    <row r="499" spans="1:24">
      <c r="A499" s="13">
        <f t="shared" ca="1" si="40"/>
        <v>709</v>
      </c>
      <c r="U499">
        <v>494</v>
      </c>
      <c r="V499">
        <f t="shared" si="41"/>
        <v>147.8116</v>
      </c>
      <c r="W499">
        <f t="shared" si="42"/>
        <v>165.41462158735996</v>
      </c>
      <c r="X499">
        <f t="shared" si="43"/>
        <v>141.15324242240001</v>
      </c>
    </row>
    <row r="500" spans="1:24">
      <c r="A500" s="13">
        <f t="shared" ca="1" si="40"/>
        <v>756</v>
      </c>
      <c r="U500">
        <v>495</v>
      </c>
      <c r="V500">
        <f t="shared" si="41"/>
        <v>148.006</v>
      </c>
      <c r="W500">
        <f t="shared" si="42"/>
        <v>165.51449421997992</v>
      </c>
      <c r="X500">
        <f t="shared" si="43"/>
        <v>141.32102462500001</v>
      </c>
    </row>
    <row r="501" spans="1:24">
      <c r="A501" s="13">
        <f t="shared" ca="1" si="40"/>
        <v>683</v>
      </c>
      <c r="U501">
        <v>496</v>
      </c>
      <c r="V501">
        <f t="shared" si="41"/>
        <v>148.2004</v>
      </c>
      <c r="W501">
        <f t="shared" si="42"/>
        <v>165.61416529316401</v>
      </c>
      <c r="X501">
        <f t="shared" si="43"/>
        <v>141.48881264639999</v>
      </c>
    </row>
    <row r="502" spans="1:24">
      <c r="A502" s="13">
        <f t="shared" ca="1" si="40"/>
        <v>87</v>
      </c>
      <c r="U502">
        <v>497</v>
      </c>
      <c r="V502">
        <f t="shared" si="41"/>
        <v>148.3948</v>
      </c>
      <c r="W502">
        <f t="shared" si="42"/>
        <v>165.71363561883422</v>
      </c>
      <c r="X502">
        <f t="shared" si="43"/>
        <v>141.6566053514</v>
      </c>
    </row>
    <row r="503" spans="1:24">
      <c r="A503" s="13">
        <f t="shared" ca="1" si="40"/>
        <v>989</v>
      </c>
      <c r="U503">
        <v>498</v>
      </c>
      <c r="V503">
        <f t="shared" si="41"/>
        <v>148.58920000000001</v>
      </c>
      <c r="W503">
        <f t="shared" si="42"/>
        <v>165.81290600401653</v>
      </c>
      <c r="X503">
        <f t="shared" si="43"/>
        <v>141.82440159040004</v>
      </c>
    </row>
    <row r="504" spans="1:24">
      <c r="A504" s="13">
        <f t="shared" ca="1" si="40"/>
        <v>271</v>
      </c>
      <c r="U504">
        <v>499</v>
      </c>
      <c r="V504">
        <f t="shared" si="41"/>
        <v>148.78360000000001</v>
      </c>
      <c r="W504">
        <f t="shared" si="42"/>
        <v>165.91197725088026</v>
      </c>
      <c r="X504">
        <f t="shared" si="43"/>
        <v>141.9922001994</v>
      </c>
    </row>
    <row r="505" spans="1:24">
      <c r="A505" s="13">
        <f t="shared" ca="1" si="40"/>
        <v>88</v>
      </c>
      <c r="U505">
        <v>500</v>
      </c>
      <c r="V505">
        <f t="shared" si="41"/>
        <v>148.97799999999998</v>
      </c>
      <c r="W505">
        <f t="shared" si="42"/>
        <v>166.0108501567768</v>
      </c>
      <c r="X505">
        <f t="shared" si="43"/>
        <v>142.16</v>
      </c>
    </row>
    <row r="506" spans="1:24">
      <c r="A506" s="13">
        <f t="shared" ca="1" si="40"/>
        <v>743</v>
      </c>
      <c r="U506">
        <v>501</v>
      </c>
      <c r="V506">
        <f t="shared" si="41"/>
        <v>149.17239999999998</v>
      </c>
      <c r="W506">
        <f t="shared" si="42"/>
        <v>166.1095255142782</v>
      </c>
      <c r="X506">
        <f t="shared" si="43"/>
        <v>142.3277997994</v>
      </c>
    </row>
    <row r="507" spans="1:24">
      <c r="A507" s="13">
        <f t="shared" ca="1" si="40"/>
        <v>458</v>
      </c>
      <c r="U507">
        <v>502</v>
      </c>
      <c r="V507">
        <f t="shared" si="41"/>
        <v>149.36679999999998</v>
      </c>
      <c r="W507">
        <f t="shared" si="42"/>
        <v>166.20800411121544</v>
      </c>
      <c r="X507">
        <f t="shared" si="43"/>
        <v>142.49559839040003</v>
      </c>
    </row>
    <row r="508" spans="1:24">
      <c r="A508" s="13">
        <f t="shared" ca="1" si="40"/>
        <v>713</v>
      </c>
      <c r="U508">
        <v>503</v>
      </c>
      <c r="V508">
        <f t="shared" si="41"/>
        <v>149.56119999999999</v>
      </c>
      <c r="W508">
        <f t="shared" si="42"/>
        <v>166.30628673071581</v>
      </c>
      <c r="X508">
        <f t="shared" si="43"/>
        <v>142.66339455140002</v>
      </c>
    </row>
    <row r="509" spans="1:24">
      <c r="A509" s="13">
        <f t="shared" ca="1" si="40"/>
        <v>356</v>
      </c>
      <c r="U509">
        <v>504</v>
      </c>
      <c r="V509">
        <f t="shared" si="41"/>
        <v>149.75559999999999</v>
      </c>
      <c r="W509">
        <f t="shared" si="42"/>
        <v>166.40437415124072</v>
      </c>
      <c r="X509">
        <f t="shared" si="43"/>
        <v>142.83118704640003</v>
      </c>
    </row>
    <row r="510" spans="1:24">
      <c r="A510" s="13">
        <f t="shared" ca="1" si="40"/>
        <v>255</v>
      </c>
      <c r="U510">
        <v>505</v>
      </c>
      <c r="V510">
        <f t="shared" si="41"/>
        <v>149.94999999999999</v>
      </c>
      <c r="W510">
        <f t="shared" si="42"/>
        <v>166.50226714662224</v>
      </c>
      <c r="X510">
        <f t="shared" si="43"/>
        <v>142.99897462500002</v>
      </c>
    </row>
    <row r="511" spans="1:24">
      <c r="A511" s="13">
        <f t="shared" ca="1" si="40"/>
        <v>40</v>
      </c>
      <c r="U511">
        <v>506</v>
      </c>
      <c r="V511">
        <f t="shared" si="41"/>
        <v>150.14439999999999</v>
      </c>
      <c r="W511">
        <f t="shared" si="42"/>
        <v>166.5999664861001</v>
      </c>
      <c r="X511">
        <f t="shared" si="43"/>
        <v>143.16675602240002</v>
      </c>
    </row>
    <row r="512" spans="1:24">
      <c r="A512" s="13">
        <f t="shared" ca="1" si="40"/>
        <v>936</v>
      </c>
      <c r="U512">
        <v>507</v>
      </c>
      <c r="V512">
        <f t="shared" si="41"/>
        <v>150.33879999999999</v>
      </c>
      <c r="W512">
        <f t="shared" si="42"/>
        <v>166.69747293435776</v>
      </c>
      <c r="X512">
        <f t="shared" si="43"/>
        <v>143.33452995939999</v>
      </c>
    </row>
    <row r="513" spans="1:24">
      <c r="A513" s="13">
        <f t="shared" ca="1" si="40"/>
        <v>126</v>
      </c>
      <c r="U513">
        <v>508</v>
      </c>
      <c r="V513">
        <f t="shared" si="41"/>
        <v>150.53319999999999</v>
      </c>
      <c r="W513">
        <f t="shared" si="42"/>
        <v>166.79478725155852</v>
      </c>
      <c r="X513">
        <f t="shared" si="43"/>
        <v>143.50229514240002</v>
      </c>
    </row>
    <row r="514" spans="1:24">
      <c r="A514" s="13">
        <f t="shared" ca="1" si="40"/>
        <v>199</v>
      </c>
      <c r="U514">
        <v>509</v>
      </c>
      <c r="V514">
        <f t="shared" si="41"/>
        <v>150.7276</v>
      </c>
      <c r="W514">
        <f t="shared" si="42"/>
        <v>166.89191019338065</v>
      </c>
      <c r="X514">
        <f t="shared" si="43"/>
        <v>143.67005026340001</v>
      </c>
    </row>
    <row r="515" spans="1:24">
      <c r="A515" s="13">
        <f t="shared" ca="1" si="40"/>
        <v>564</v>
      </c>
      <c r="U515">
        <v>510</v>
      </c>
      <c r="V515">
        <f t="shared" si="41"/>
        <v>150.922</v>
      </c>
      <c r="W515">
        <f t="shared" si="42"/>
        <v>166.98884251105321</v>
      </c>
      <c r="X515">
        <f t="shared" si="43"/>
        <v>143.837794</v>
      </c>
    </row>
    <row r="516" spans="1:24">
      <c r="A516" s="13">
        <f t="shared" ca="1" si="40"/>
        <v>814</v>
      </c>
      <c r="U516">
        <v>511</v>
      </c>
      <c r="V516">
        <f t="shared" si="41"/>
        <v>151.1164</v>
      </c>
      <c r="W516">
        <f t="shared" si="42"/>
        <v>167.08558495139036</v>
      </c>
      <c r="X516">
        <f t="shared" si="43"/>
        <v>144.0055250154</v>
      </c>
    </row>
    <row r="517" spans="1:24">
      <c r="A517" s="13">
        <f t="shared" ca="1" si="40"/>
        <v>735</v>
      </c>
      <c r="U517">
        <v>512</v>
      </c>
      <c r="V517">
        <f t="shared" si="41"/>
        <v>151.3108</v>
      </c>
      <c r="W517">
        <f t="shared" si="42"/>
        <v>167.18213825682616</v>
      </c>
      <c r="X517">
        <f t="shared" si="43"/>
        <v>144.17324195840001</v>
      </c>
    </row>
    <row r="518" spans="1:24">
      <c r="A518" s="13">
        <f t="shared" ca="1" si="40"/>
        <v>910</v>
      </c>
      <c r="U518">
        <v>513</v>
      </c>
      <c r="V518">
        <f t="shared" si="41"/>
        <v>151.5052</v>
      </c>
      <c r="W518">
        <f t="shared" si="42"/>
        <v>167.27850316544877</v>
      </c>
      <c r="X518">
        <f t="shared" si="43"/>
        <v>144.34094346340001</v>
      </c>
    </row>
    <row r="519" spans="1:24">
      <c r="A519" s="13">
        <f t="shared" ref="A519:A582" ca="1" si="44">RANDBETWEEN(0,1000)</f>
        <v>221</v>
      </c>
      <c r="U519">
        <v>514</v>
      </c>
      <c r="V519">
        <f t="shared" ref="V519:V582" si="45">0.1944*U519+51.778</f>
        <v>151.6996</v>
      </c>
      <c r="W519">
        <f t="shared" ref="W519:W582" si="46">49.387*LN(U519)-140.91</f>
        <v>167.37468041103429</v>
      </c>
      <c r="X519">
        <f t="shared" ref="X519:X582" si="47">-0.0000000006*U519^4+0.000001*U519^3-0.0006*U519^2+0.3178*U519+45.76</f>
        <v>144.50862815040003</v>
      </c>
    </row>
    <row r="520" spans="1:24">
      <c r="A520" s="13">
        <f t="shared" ca="1" si="44"/>
        <v>327</v>
      </c>
      <c r="U520">
        <v>515</v>
      </c>
      <c r="V520">
        <f t="shared" si="45"/>
        <v>151.89400000000001</v>
      </c>
      <c r="W520">
        <f t="shared" si="46"/>
        <v>167.47067072307996</v>
      </c>
      <c r="X520">
        <f t="shared" si="47"/>
        <v>144.676294625</v>
      </c>
    </row>
    <row r="521" spans="1:24">
      <c r="A521" s="13">
        <f t="shared" ca="1" si="44"/>
        <v>590</v>
      </c>
      <c r="U521">
        <v>516</v>
      </c>
      <c r="V521">
        <f t="shared" si="45"/>
        <v>152.08840000000001</v>
      </c>
      <c r="W521">
        <f t="shared" si="46"/>
        <v>167.56647482683795</v>
      </c>
      <c r="X521">
        <f t="shared" si="47"/>
        <v>144.84394147840001</v>
      </c>
    </row>
    <row r="522" spans="1:24">
      <c r="A522" s="13">
        <f t="shared" ca="1" si="44"/>
        <v>76</v>
      </c>
      <c r="U522">
        <v>517</v>
      </c>
      <c r="V522">
        <f t="shared" si="45"/>
        <v>152.28279999999998</v>
      </c>
      <c r="W522">
        <f t="shared" si="46"/>
        <v>167.6620934433478</v>
      </c>
      <c r="X522">
        <f t="shared" si="47"/>
        <v>145.01156728740003</v>
      </c>
    </row>
    <row r="523" spans="1:24">
      <c r="A523" s="13">
        <f t="shared" ca="1" si="44"/>
        <v>354</v>
      </c>
      <c r="U523">
        <v>518</v>
      </c>
      <c r="V523">
        <f t="shared" si="45"/>
        <v>152.47719999999998</v>
      </c>
      <c r="W523">
        <f t="shared" si="46"/>
        <v>167.7575272894691</v>
      </c>
      <c r="X523">
        <f t="shared" si="47"/>
        <v>145.17917061440002</v>
      </c>
    </row>
    <row r="524" spans="1:24">
      <c r="A524" s="13">
        <f t="shared" ca="1" si="44"/>
        <v>612</v>
      </c>
      <c r="U524">
        <v>519</v>
      </c>
      <c r="V524">
        <f t="shared" si="45"/>
        <v>152.67159999999998</v>
      </c>
      <c r="W524">
        <f t="shared" si="46"/>
        <v>167.85277707791371</v>
      </c>
      <c r="X524">
        <f t="shared" si="47"/>
        <v>145.34675000740003</v>
      </c>
    </row>
    <row r="525" spans="1:24">
      <c r="A525" s="13">
        <f t="shared" ca="1" si="44"/>
        <v>903</v>
      </c>
      <c r="U525">
        <v>520</v>
      </c>
      <c r="V525">
        <f t="shared" si="45"/>
        <v>152.86599999999999</v>
      </c>
      <c r="W525">
        <f t="shared" si="46"/>
        <v>167.9478435172779</v>
      </c>
      <c r="X525">
        <f t="shared" si="47"/>
        <v>145.51430400000001</v>
      </c>
    </row>
    <row r="526" spans="1:24">
      <c r="A526" s="13">
        <f t="shared" ca="1" si="44"/>
        <v>840</v>
      </c>
      <c r="U526">
        <v>521</v>
      </c>
      <c r="V526">
        <f t="shared" si="45"/>
        <v>153.06039999999999</v>
      </c>
      <c r="W526">
        <f t="shared" si="46"/>
        <v>168.04272731207354</v>
      </c>
      <c r="X526">
        <f t="shared" si="47"/>
        <v>145.68183111140002</v>
      </c>
    </row>
    <row r="527" spans="1:24">
      <c r="A527" s="13">
        <f t="shared" ca="1" si="44"/>
        <v>618</v>
      </c>
      <c r="U527">
        <v>522</v>
      </c>
      <c r="V527">
        <f t="shared" si="45"/>
        <v>153.25479999999999</v>
      </c>
      <c r="W527">
        <f t="shared" si="46"/>
        <v>168.1374291627599</v>
      </c>
      <c r="X527">
        <f t="shared" si="47"/>
        <v>145.84932984640002</v>
      </c>
    </row>
    <row r="528" spans="1:24">
      <c r="A528" s="13">
        <f t="shared" ca="1" si="44"/>
        <v>934</v>
      </c>
      <c r="U528">
        <v>523</v>
      </c>
      <c r="V528">
        <f t="shared" si="45"/>
        <v>153.44919999999999</v>
      </c>
      <c r="W528">
        <f t="shared" si="46"/>
        <v>168.23194976577437</v>
      </c>
      <c r="X528">
        <f t="shared" si="47"/>
        <v>146.01679869540004</v>
      </c>
    </row>
    <row r="529" spans="1:24">
      <c r="A529" s="13">
        <f t="shared" ca="1" si="44"/>
        <v>16</v>
      </c>
      <c r="U529">
        <v>524</v>
      </c>
      <c r="V529">
        <f t="shared" si="45"/>
        <v>153.64359999999999</v>
      </c>
      <c r="W529">
        <f t="shared" si="46"/>
        <v>168.32628981356331</v>
      </c>
      <c r="X529">
        <f t="shared" si="47"/>
        <v>146.18423613440004</v>
      </c>
    </row>
    <row r="530" spans="1:24">
      <c r="A530" s="13">
        <f t="shared" ca="1" si="44"/>
        <v>322</v>
      </c>
      <c r="U530">
        <v>525</v>
      </c>
      <c r="V530">
        <f t="shared" si="45"/>
        <v>153.83799999999999</v>
      </c>
      <c r="W530">
        <f t="shared" si="46"/>
        <v>168.42044999461254</v>
      </c>
      <c r="X530">
        <f t="shared" si="47"/>
        <v>146.35164062500004</v>
      </c>
    </row>
    <row r="531" spans="1:24">
      <c r="A531" s="13">
        <f t="shared" ca="1" si="44"/>
        <v>518</v>
      </c>
      <c r="U531">
        <v>526</v>
      </c>
      <c r="V531">
        <f t="shared" si="45"/>
        <v>154.0324</v>
      </c>
      <c r="W531">
        <f t="shared" si="46"/>
        <v>168.5144309934773</v>
      </c>
      <c r="X531">
        <f t="shared" si="47"/>
        <v>146.5190106144</v>
      </c>
    </row>
    <row r="532" spans="1:24">
      <c r="A532" s="13">
        <f t="shared" ca="1" si="44"/>
        <v>494</v>
      </c>
      <c r="U532">
        <v>527</v>
      </c>
      <c r="V532">
        <f t="shared" si="45"/>
        <v>154.2268</v>
      </c>
      <c r="W532">
        <f t="shared" si="46"/>
        <v>168.6082334908123</v>
      </c>
      <c r="X532">
        <f t="shared" si="47"/>
        <v>146.68634453540002</v>
      </c>
    </row>
    <row r="533" spans="1:24">
      <c r="A533" s="13">
        <f t="shared" ca="1" si="44"/>
        <v>367</v>
      </c>
      <c r="U533">
        <v>528</v>
      </c>
      <c r="V533">
        <f t="shared" si="45"/>
        <v>154.4212</v>
      </c>
      <c r="W533">
        <f t="shared" si="46"/>
        <v>168.70185816340111</v>
      </c>
      <c r="X533">
        <f t="shared" si="47"/>
        <v>146.85364080639999</v>
      </c>
    </row>
    <row r="534" spans="1:24">
      <c r="A534" s="13">
        <f t="shared" ca="1" si="44"/>
        <v>977</v>
      </c>
      <c r="U534">
        <v>529</v>
      </c>
      <c r="V534">
        <f t="shared" si="45"/>
        <v>154.6156</v>
      </c>
      <c r="W534">
        <f t="shared" si="46"/>
        <v>168.79530568418582</v>
      </c>
      <c r="X534">
        <f t="shared" si="47"/>
        <v>147.02089783140002</v>
      </c>
    </row>
    <row r="535" spans="1:24">
      <c r="A535" s="13">
        <f t="shared" ca="1" si="44"/>
        <v>214</v>
      </c>
      <c r="U535">
        <v>530</v>
      </c>
      <c r="V535">
        <f t="shared" si="45"/>
        <v>154.81</v>
      </c>
      <c r="W535">
        <f t="shared" si="46"/>
        <v>168.8885767222956</v>
      </c>
      <c r="X535">
        <f t="shared" si="47"/>
        <v>147.18811400000001</v>
      </c>
    </row>
    <row r="536" spans="1:24">
      <c r="A536" s="13">
        <f t="shared" ca="1" si="44"/>
        <v>611</v>
      </c>
      <c r="U536">
        <v>531</v>
      </c>
      <c r="V536">
        <f t="shared" si="45"/>
        <v>155.0044</v>
      </c>
      <c r="W536">
        <f t="shared" si="46"/>
        <v>168.98167194307561</v>
      </c>
      <c r="X536">
        <f t="shared" si="47"/>
        <v>147.35528768739999</v>
      </c>
    </row>
    <row r="537" spans="1:24">
      <c r="A537" s="13">
        <f t="shared" ca="1" si="44"/>
        <v>633</v>
      </c>
      <c r="U537">
        <v>532</v>
      </c>
      <c r="V537">
        <f t="shared" si="45"/>
        <v>155.19880000000001</v>
      </c>
      <c r="W537">
        <f t="shared" si="46"/>
        <v>169.07459200811579</v>
      </c>
      <c r="X537">
        <f t="shared" si="47"/>
        <v>147.52241725440004</v>
      </c>
    </row>
    <row r="538" spans="1:24">
      <c r="A538" s="13">
        <f t="shared" ca="1" si="44"/>
        <v>950</v>
      </c>
      <c r="U538">
        <v>533</v>
      </c>
      <c r="V538">
        <f t="shared" si="45"/>
        <v>155.39319999999998</v>
      </c>
      <c r="W538">
        <f t="shared" si="46"/>
        <v>169.16733757527854</v>
      </c>
      <c r="X538">
        <f t="shared" si="47"/>
        <v>147.6895010474</v>
      </c>
    </row>
    <row r="539" spans="1:24">
      <c r="A539" s="13">
        <f t="shared" ca="1" si="44"/>
        <v>481</v>
      </c>
      <c r="U539">
        <v>534</v>
      </c>
      <c r="V539">
        <f t="shared" si="45"/>
        <v>155.58759999999998</v>
      </c>
      <c r="W539">
        <f t="shared" si="46"/>
        <v>169.25990929872714</v>
      </c>
      <c r="X539">
        <f t="shared" si="47"/>
        <v>147.85653739840004</v>
      </c>
    </row>
    <row r="540" spans="1:24">
      <c r="A540" s="13">
        <f t="shared" ca="1" si="44"/>
        <v>253</v>
      </c>
      <c r="U540">
        <v>535</v>
      </c>
      <c r="V540">
        <f t="shared" si="45"/>
        <v>155.78199999999998</v>
      </c>
      <c r="W540">
        <f t="shared" si="46"/>
        <v>169.35230782895306</v>
      </c>
      <c r="X540">
        <f t="shared" si="47"/>
        <v>148.02352462500002</v>
      </c>
    </row>
    <row r="541" spans="1:24">
      <c r="A541" s="13">
        <f t="shared" ca="1" si="44"/>
        <v>133</v>
      </c>
      <c r="U541">
        <v>536</v>
      </c>
      <c r="V541">
        <f t="shared" si="45"/>
        <v>155.97639999999998</v>
      </c>
      <c r="W541">
        <f t="shared" si="46"/>
        <v>169.44453381280371</v>
      </c>
      <c r="X541">
        <f t="shared" si="47"/>
        <v>148.19046103040003</v>
      </c>
    </row>
    <row r="542" spans="1:24">
      <c r="A542" s="13">
        <f t="shared" ca="1" si="44"/>
        <v>887</v>
      </c>
      <c r="U542">
        <v>537</v>
      </c>
      <c r="V542">
        <f t="shared" si="45"/>
        <v>156.17079999999999</v>
      </c>
      <c r="W542">
        <f t="shared" si="46"/>
        <v>169.53658789350933</v>
      </c>
      <c r="X542">
        <f t="shared" si="47"/>
        <v>148.35734490340002</v>
      </c>
    </row>
    <row r="543" spans="1:24">
      <c r="A543" s="13">
        <f t="shared" ca="1" si="44"/>
        <v>273</v>
      </c>
      <c r="U543">
        <v>538</v>
      </c>
      <c r="V543">
        <f t="shared" si="45"/>
        <v>156.36519999999999</v>
      </c>
      <c r="W543">
        <f t="shared" si="46"/>
        <v>169.62847071071005</v>
      </c>
      <c r="X543">
        <f t="shared" si="47"/>
        <v>148.5241745184</v>
      </c>
    </row>
    <row r="544" spans="1:24">
      <c r="A544" s="13">
        <f t="shared" ca="1" si="44"/>
        <v>665</v>
      </c>
      <c r="U544">
        <v>539</v>
      </c>
      <c r="V544">
        <f t="shared" si="45"/>
        <v>156.55959999999999</v>
      </c>
      <c r="W544">
        <f t="shared" si="46"/>
        <v>169.72018290048268</v>
      </c>
      <c r="X544">
        <f t="shared" si="47"/>
        <v>148.69094813540002</v>
      </c>
    </row>
    <row r="545" spans="1:24">
      <c r="A545" s="13">
        <f t="shared" ca="1" si="44"/>
        <v>110</v>
      </c>
      <c r="U545">
        <v>540</v>
      </c>
      <c r="V545">
        <f t="shared" si="45"/>
        <v>156.75399999999999</v>
      </c>
      <c r="W545">
        <f t="shared" si="46"/>
        <v>169.81172509536677</v>
      </c>
      <c r="X545">
        <f t="shared" si="47"/>
        <v>148.85766400000003</v>
      </c>
    </row>
    <row r="546" spans="1:24">
      <c r="A546" s="13">
        <f t="shared" ca="1" si="44"/>
        <v>191</v>
      </c>
      <c r="U546">
        <v>541</v>
      </c>
      <c r="V546">
        <f t="shared" si="45"/>
        <v>156.94839999999999</v>
      </c>
      <c r="W546">
        <f t="shared" si="46"/>
        <v>169.90309792439118</v>
      </c>
      <c r="X546">
        <f t="shared" si="47"/>
        <v>149.02432034340001</v>
      </c>
    </row>
    <row r="547" spans="1:24">
      <c r="A547" s="13">
        <f t="shared" ca="1" si="44"/>
        <v>648</v>
      </c>
      <c r="U547">
        <v>542</v>
      </c>
      <c r="V547">
        <f t="shared" si="45"/>
        <v>157.14279999999999</v>
      </c>
      <c r="W547">
        <f t="shared" si="46"/>
        <v>169.99430201309983</v>
      </c>
      <c r="X547">
        <f t="shared" si="47"/>
        <v>149.19091538240002</v>
      </c>
    </row>
    <row r="548" spans="1:24">
      <c r="A548" s="13">
        <f t="shared" ca="1" si="44"/>
        <v>602</v>
      </c>
      <c r="U548">
        <v>543</v>
      </c>
      <c r="V548">
        <f t="shared" si="45"/>
        <v>157.3372</v>
      </c>
      <c r="W548">
        <f t="shared" si="46"/>
        <v>170.08533798357726</v>
      </c>
      <c r="X548">
        <f t="shared" si="47"/>
        <v>149.35744731940002</v>
      </c>
    </row>
    <row r="549" spans="1:24">
      <c r="A549" s="13">
        <f t="shared" ca="1" si="44"/>
        <v>112</v>
      </c>
      <c r="U549">
        <v>544</v>
      </c>
      <c r="V549">
        <f t="shared" si="45"/>
        <v>157.5316</v>
      </c>
      <c r="W549">
        <f t="shared" si="46"/>
        <v>170.17620645447445</v>
      </c>
      <c r="X549">
        <f t="shared" si="47"/>
        <v>149.52391434240002</v>
      </c>
    </row>
    <row r="550" spans="1:24">
      <c r="A550" s="13">
        <f t="shared" ca="1" si="44"/>
        <v>721</v>
      </c>
      <c r="U550">
        <v>545</v>
      </c>
      <c r="V550">
        <f t="shared" si="45"/>
        <v>157.726</v>
      </c>
      <c r="W550">
        <f t="shared" si="46"/>
        <v>170.26690804103364</v>
      </c>
      <c r="X550">
        <f t="shared" si="47"/>
        <v>149.69031462500004</v>
      </c>
    </row>
    <row r="551" spans="1:24">
      <c r="A551" s="13">
        <f t="shared" ca="1" si="44"/>
        <v>305</v>
      </c>
      <c r="U551">
        <v>546</v>
      </c>
      <c r="V551">
        <f t="shared" si="45"/>
        <v>157.9204</v>
      </c>
      <c r="W551">
        <f t="shared" si="46"/>
        <v>170.35744335511365</v>
      </c>
      <c r="X551">
        <f t="shared" si="47"/>
        <v>149.85664632640001</v>
      </c>
    </row>
    <row r="552" spans="1:24">
      <c r="A552" s="13">
        <f t="shared" ca="1" si="44"/>
        <v>387</v>
      </c>
      <c r="U552">
        <v>547</v>
      </c>
      <c r="V552">
        <f t="shared" si="45"/>
        <v>158.1148</v>
      </c>
      <c r="W552">
        <f t="shared" si="46"/>
        <v>170.44781300521439</v>
      </c>
      <c r="X552">
        <f t="shared" si="47"/>
        <v>150.02290759139998</v>
      </c>
    </row>
    <row r="553" spans="1:24">
      <c r="A553" s="13">
        <f t="shared" ca="1" si="44"/>
        <v>57</v>
      </c>
      <c r="U553">
        <v>548</v>
      </c>
      <c r="V553">
        <f t="shared" si="45"/>
        <v>158.3092</v>
      </c>
      <c r="W553">
        <f t="shared" si="46"/>
        <v>170.53801759650165</v>
      </c>
      <c r="X553">
        <f t="shared" si="47"/>
        <v>150.18909655040002</v>
      </c>
    </row>
    <row r="554" spans="1:24">
      <c r="A554" s="13">
        <f t="shared" ca="1" si="44"/>
        <v>37</v>
      </c>
      <c r="U554">
        <v>549</v>
      </c>
      <c r="V554">
        <f t="shared" si="45"/>
        <v>158.50360000000001</v>
      </c>
      <c r="W554">
        <f t="shared" si="46"/>
        <v>170.62805773083122</v>
      </c>
      <c r="X554">
        <f t="shared" si="47"/>
        <v>150.35521131940001</v>
      </c>
    </row>
    <row r="555" spans="1:24">
      <c r="A555" s="13">
        <f t="shared" ca="1" si="44"/>
        <v>516</v>
      </c>
      <c r="U555">
        <v>550</v>
      </c>
      <c r="V555">
        <f t="shared" si="45"/>
        <v>158.69799999999998</v>
      </c>
      <c r="W555">
        <f t="shared" si="46"/>
        <v>170.71793400677294</v>
      </c>
      <c r="X555">
        <f t="shared" si="47"/>
        <v>150.52125000000004</v>
      </c>
    </row>
    <row r="556" spans="1:24">
      <c r="A556" s="13">
        <f t="shared" ca="1" si="44"/>
        <v>215</v>
      </c>
      <c r="U556">
        <v>551</v>
      </c>
      <c r="V556">
        <f t="shared" si="45"/>
        <v>158.89239999999998</v>
      </c>
      <c r="W556">
        <f t="shared" si="46"/>
        <v>170.80764701963503</v>
      </c>
      <c r="X556">
        <f t="shared" si="47"/>
        <v>150.68721067940001</v>
      </c>
    </row>
    <row r="557" spans="1:24">
      <c r="A557" s="13">
        <f t="shared" ca="1" si="44"/>
        <v>978</v>
      </c>
      <c r="U557">
        <v>552</v>
      </c>
      <c r="V557">
        <f t="shared" si="45"/>
        <v>159.08679999999998</v>
      </c>
      <c r="W557">
        <f t="shared" si="46"/>
        <v>170.89719736148689</v>
      </c>
      <c r="X557">
        <f t="shared" si="47"/>
        <v>150.85309143040001</v>
      </c>
    </row>
    <row r="558" spans="1:24">
      <c r="A558" s="13">
        <f t="shared" ca="1" si="44"/>
        <v>89</v>
      </c>
      <c r="U558">
        <v>553</v>
      </c>
      <c r="V558">
        <f t="shared" si="45"/>
        <v>159.28119999999998</v>
      </c>
      <c r="W558">
        <f t="shared" si="46"/>
        <v>170.98658562118354</v>
      </c>
      <c r="X558">
        <f t="shared" si="47"/>
        <v>151.01889031140001</v>
      </c>
    </row>
    <row r="559" spans="1:24">
      <c r="A559" s="13">
        <f t="shared" ca="1" si="44"/>
        <v>158</v>
      </c>
      <c r="U559">
        <v>554</v>
      </c>
      <c r="V559">
        <f t="shared" si="45"/>
        <v>159.47559999999999</v>
      </c>
      <c r="W559">
        <f t="shared" si="46"/>
        <v>171.07581238438812</v>
      </c>
      <c r="X559">
        <f t="shared" si="47"/>
        <v>151.18460536640001</v>
      </c>
    </row>
    <row r="560" spans="1:24">
      <c r="A560" s="13">
        <f t="shared" ca="1" si="44"/>
        <v>922</v>
      </c>
      <c r="U560">
        <v>555</v>
      </c>
      <c r="V560">
        <f t="shared" si="45"/>
        <v>159.66999999999999</v>
      </c>
      <c r="W560">
        <f t="shared" si="46"/>
        <v>171.16487823359515</v>
      </c>
      <c r="X560">
        <f t="shared" si="47"/>
        <v>151.35023462499998</v>
      </c>
    </row>
    <row r="561" spans="1:24">
      <c r="A561" s="13">
        <f t="shared" ca="1" si="44"/>
        <v>414</v>
      </c>
      <c r="U561">
        <v>556</v>
      </c>
      <c r="V561">
        <f t="shared" si="45"/>
        <v>159.86439999999999</v>
      </c>
      <c r="W561">
        <f t="shared" si="46"/>
        <v>171.2537837481535</v>
      </c>
      <c r="X561">
        <f t="shared" si="47"/>
        <v>151.51577610240003</v>
      </c>
    </row>
    <row r="562" spans="1:24">
      <c r="A562" s="13">
        <f t="shared" ca="1" si="44"/>
        <v>100</v>
      </c>
      <c r="U562">
        <v>557</v>
      </c>
      <c r="V562">
        <f t="shared" si="45"/>
        <v>160.05879999999999</v>
      </c>
      <c r="W562">
        <f t="shared" si="46"/>
        <v>171.34252950428882</v>
      </c>
      <c r="X562">
        <f t="shared" si="47"/>
        <v>151.68122779940001</v>
      </c>
    </row>
    <row r="563" spans="1:24">
      <c r="A563" s="13">
        <f t="shared" ca="1" si="44"/>
        <v>79</v>
      </c>
      <c r="U563">
        <v>558</v>
      </c>
      <c r="V563">
        <f t="shared" si="45"/>
        <v>160.25319999999999</v>
      </c>
      <c r="W563">
        <f t="shared" si="46"/>
        <v>171.4311160751258</v>
      </c>
      <c r="X563">
        <f t="shared" si="47"/>
        <v>151.8465877024</v>
      </c>
    </row>
    <row r="564" spans="1:24">
      <c r="A564" s="13">
        <f t="shared" ca="1" si="44"/>
        <v>118</v>
      </c>
      <c r="U564">
        <v>559</v>
      </c>
      <c r="V564">
        <f t="shared" si="45"/>
        <v>160.44759999999999</v>
      </c>
      <c r="W564">
        <f t="shared" si="46"/>
        <v>171.51954403071088</v>
      </c>
      <c r="X564">
        <f t="shared" si="47"/>
        <v>152.0118537834</v>
      </c>
    </row>
    <row r="565" spans="1:24">
      <c r="A565" s="13">
        <f t="shared" ca="1" si="44"/>
        <v>350</v>
      </c>
      <c r="U565">
        <v>560</v>
      </c>
      <c r="V565">
        <f t="shared" si="45"/>
        <v>160.642</v>
      </c>
      <c r="W565">
        <f t="shared" si="46"/>
        <v>171.60781393803373</v>
      </c>
      <c r="X565">
        <f t="shared" si="47"/>
        <v>152.17702399999999</v>
      </c>
    </row>
    <row r="566" spans="1:24">
      <c r="A566" s="13">
        <f t="shared" ca="1" si="44"/>
        <v>24</v>
      </c>
      <c r="U566">
        <v>561</v>
      </c>
      <c r="V566">
        <f t="shared" si="45"/>
        <v>160.8364</v>
      </c>
      <c r="W566">
        <f t="shared" si="46"/>
        <v>171.6959263610494</v>
      </c>
      <c r="X566">
        <f t="shared" si="47"/>
        <v>152.34209629540004</v>
      </c>
    </row>
    <row r="567" spans="1:24">
      <c r="A567" s="13">
        <f t="shared" ca="1" si="44"/>
        <v>790</v>
      </c>
      <c r="U567">
        <v>562</v>
      </c>
      <c r="V567">
        <f t="shared" si="45"/>
        <v>161.0308</v>
      </c>
      <c r="W567">
        <f t="shared" si="46"/>
        <v>171.78388186069972</v>
      </c>
      <c r="X567">
        <f t="shared" si="47"/>
        <v>152.50706859840002</v>
      </c>
    </row>
    <row r="568" spans="1:24">
      <c r="A568" s="13">
        <f t="shared" ca="1" si="44"/>
        <v>561</v>
      </c>
      <c r="U568">
        <v>563</v>
      </c>
      <c r="V568">
        <f t="shared" si="45"/>
        <v>161.2252</v>
      </c>
      <c r="W568">
        <f t="shared" si="46"/>
        <v>171.87168099493491</v>
      </c>
      <c r="X568">
        <f t="shared" si="47"/>
        <v>152.67193882339998</v>
      </c>
    </row>
    <row r="569" spans="1:24">
      <c r="A569" s="13">
        <f t="shared" ca="1" si="44"/>
        <v>582</v>
      </c>
      <c r="U569">
        <v>564</v>
      </c>
      <c r="V569">
        <f t="shared" si="45"/>
        <v>161.4196</v>
      </c>
      <c r="W569">
        <f t="shared" si="46"/>
        <v>171.95932431873464</v>
      </c>
      <c r="X569">
        <f t="shared" si="47"/>
        <v>152.83670487040001</v>
      </c>
    </row>
    <row r="570" spans="1:24">
      <c r="A570" s="13">
        <f t="shared" ca="1" si="44"/>
        <v>877</v>
      </c>
      <c r="U570">
        <v>565</v>
      </c>
      <c r="V570">
        <f t="shared" si="45"/>
        <v>161.614</v>
      </c>
      <c r="W570">
        <f t="shared" si="46"/>
        <v>172.04681238412931</v>
      </c>
      <c r="X570">
        <f t="shared" si="47"/>
        <v>153.00136462500001</v>
      </c>
    </row>
    <row r="571" spans="1:24">
      <c r="A571" s="13">
        <f t="shared" ca="1" si="44"/>
        <v>543</v>
      </c>
      <c r="U571">
        <v>566</v>
      </c>
      <c r="V571">
        <f t="shared" si="45"/>
        <v>161.80840000000001</v>
      </c>
      <c r="W571">
        <f t="shared" si="46"/>
        <v>172.13414574022059</v>
      </c>
      <c r="X571">
        <f t="shared" si="47"/>
        <v>153.16591595840003</v>
      </c>
    </row>
    <row r="572" spans="1:24">
      <c r="A572" s="13">
        <f t="shared" ca="1" si="44"/>
        <v>244</v>
      </c>
      <c r="U572">
        <v>567</v>
      </c>
      <c r="V572">
        <f t="shared" si="45"/>
        <v>162.00279999999998</v>
      </c>
      <c r="W572">
        <f t="shared" si="46"/>
        <v>172.22132493320245</v>
      </c>
      <c r="X572">
        <f t="shared" si="47"/>
        <v>153.33035672740002</v>
      </c>
    </row>
    <row r="573" spans="1:24">
      <c r="A573" s="13">
        <f t="shared" ca="1" si="44"/>
        <v>395</v>
      </c>
      <c r="U573">
        <v>568</v>
      </c>
      <c r="V573">
        <f t="shared" si="45"/>
        <v>162.19719999999998</v>
      </c>
      <c r="W573">
        <f t="shared" si="46"/>
        <v>172.30835050638152</v>
      </c>
      <c r="X573">
        <f t="shared" si="47"/>
        <v>153.49468477439999</v>
      </c>
    </row>
    <row r="574" spans="1:24">
      <c r="A574" s="13">
        <f t="shared" ca="1" si="44"/>
        <v>757</v>
      </c>
      <c r="U574">
        <v>569</v>
      </c>
      <c r="V574">
        <f t="shared" si="45"/>
        <v>162.39159999999998</v>
      </c>
      <c r="W574">
        <f t="shared" si="46"/>
        <v>172.39522300019709</v>
      </c>
      <c r="X574">
        <f t="shared" si="47"/>
        <v>153.65889792740001</v>
      </c>
    </row>
    <row r="575" spans="1:24">
      <c r="A575" s="13">
        <f t="shared" ca="1" si="44"/>
        <v>430</v>
      </c>
      <c r="U575">
        <v>570</v>
      </c>
      <c r="V575">
        <f t="shared" si="45"/>
        <v>162.58599999999998</v>
      </c>
      <c r="W575">
        <f t="shared" si="46"/>
        <v>172.48194295224189</v>
      </c>
      <c r="X575">
        <f t="shared" si="47"/>
        <v>153.82299400000002</v>
      </c>
    </row>
    <row r="576" spans="1:24">
      <c r="A576" s="13">
        <f t="shared" ca="1" si="44"/>
        <v>338</v>
      </c>
      <c r="U576">
        <v>571</v>
      </c>
      <c r="V576">
        <f t="shared" si="45"/>
        <v>162.78039999999999</v>
      </c>
      <c r="W576">
        <f t="shared" si="46"/>
        <v>172.56851089728141</v>
      </c>
      <c r="X576">
        <f t="shared" si="47"/>
        <v>153.98697079140001</v>
      </c>
    </row>
    <row r="577" spans="1:24">
      <c r="A577" s="13">
        <f t="shared" ca="1" si="44"/>
        <v>773</v>
      </c>
      <c r="U577">
        <v>572</v>
      </c>
      <c r="V577">
        <f t="shared" si="45"/>
        <v>162.97479999999999</v>
      </c>
      <c r="W577">
        <f t="shared" si="46"/>
        <v>172.6549273672741</v>
      </c>
      <c r="X577">
        <f t="shared" si="47"/>
        <v>154.15082608640003</v>
      </c>
    </row>
    <row r="578" spans="1:24">
      <c r="A578" s="13">
        <f t="shared" ca="1" si="44"/>
        <v>393</v>
      </c>
      <c r="U578">
        <v>573</v>
      </c>
      <c r="V578">
        <f t="shared" si="45"/>
        <v>163.16919999999999</v>
      </c>
      <c r="W578">
        <f t="shared" si="46"/>
        <v>172.74119289139085</v>
      </c>
      <c r="X578">
        <f t="shared" si="47"/>
        <v>154.31455765540002</v>
      </c>
    </row>
    <row r="579" spans="1:24">
      <c r="A579" s="13">
        <f t="shared" ca="1" si="44"/>
        <v>845</v>
      </c>
      <c r="U579">
        <v>574</v>
      </c>
      <c r="V579">
        <f t="shared" si="45"/>
        <v>163.36359999999999</v>
      </c>
      <c r="W579">
        <f t="shared" si="46"/>
        <v>172.82730799603448</v>
      </c>
      <c r="X579">
        <f t="shared" si="47"/>
        <v>154.47816325440002</v>
      </c>
    </row>
    <row r="580" spans="1:24">
      <c r="A580" s="13">
        <f t="shared" ca="1" si="44"/>
        <v>816</v>
      </c>
      <c r="U580">
        <v>575</v>
      </c>
      <c r="V580">
        <f t="shared" si="45"/>
        <v>163.55799999999999</v>
      </c>
      <c r="W580">
        <f t="shared" si="46"/>
        <v>172.91327320485877</v>
      </c>
      <c r="X580">
        <f t="shared" si="47"/>
        <v>154.64164062500004</v>
      </c>
    </row>
    <row r="581" spans="1:24">
      <c r="A581" s="13">
        <f t="shared" ca="1" si="44"/>
        <v>463</v>
      </c>
      <c r="U581">
        <v>576</v>
      </c>
      <c r="V581">
        <f t="shared" si="45"/>
        <v>163.75239999999999</v>
      </c>
      <c r="W581">
        <f t="shared" si="46"/>
        <v>172.99908903878801</v>
      </c>
      <c r="X581">
        <f t="shared" si="47"/>
        <v>154.80498749440002</v>
      </c>
    </row>
    <row r="582" spans="1:24">
      <c r="A582" s="13">
        <f t="shared" ca="1" si="44"/>
        <v>496</v>
      </c>
      <c r="U582">
        <v>577</v>
      </c>
      <c r="V582">
        <f t="shared" si="45"/>
        <v>163.9468</v>
      </c>
      <c r="W582">
        <f t="shared" si="46"/>
        <v>173.08475601603553</v>
      </c>
      <c r="X582">
        <f t="shared" si="47"/>
        <v>154.96820157540003</v>
      </c>
    </row>
    <row r="583" spans="1:24">
      <c r="A583" s="13">
        <f t="shared" ref="A583:A646" ca="1" si="48">RANDBETWEEN(0,1000)</f>
        <v>416</v>
      </c>
      <c r="U583">
        <v>578</v>
      </c>
      <c r="V583">
        <f t="shared" ref="V583:V646" si="49">0.1944*U583+51.778</f>
        <v>164.1412</v>
      </c>
      <c r="W583">
        <f t="shared" ref="W583:W646" si="50">49.387*LN(U583)-140.91</f>
        <v>173.17027465212274</v>
      </c>
      <c r="X583">
        <f t="shared" ref="X583:X646" si="51">-0.0000000006*U583^4+0.000001*U583^3-0.0006*U583^2+0.3178*U583+45.76</f>
        <v>155.13128056640002</v>
      </c>
    </row>
    <row r="584" spans="1:24">
      <c r="A584" s="13">
        <f t="shared" ca="1" si="48"/>
        <v>516</v>
      </c>
      <c r="U584">
        <v>579</v>
      </c>
      <c r="V584">
        <f t="shared" si="49"/>
        <v>164.3356</v>
      </c>
      <c r="W584">
        <f t="shared" si="50"/>
        <v>173.25564545989752</v>
      </c>
      <c r="X584">
        <f t="shared" si="51"/>
        <v>155.29422215140002</v>
      </c>
    </row>
    <row r="585" spans="1:24">
      <c r="A585" s="13">
        <f t="shared" ca="1" si="48"/>
        <v>57</v>
      </c>
      <c r="U585">
        <v>580</v>
      </c>
      <c r="V585">
        <f t="shared" si="49"/>
        <v>164.53</v>
      </c>
      <c r="W585">
        <f t="shared" si="50"/>
        <v>173.34086894955297</v>
      </c>
      <c r="X585">
        <f t="shared" si="51"/>
        <v>155.45702400000002</v>
      </c>
    </row>
    <row r="586" spans="1:24">
      <c r="A586" s="13">
        <f t="shared" ca="1" si="48"/>
        <v>814</v>
      </c>
      <c r="U586">
        <v>581</v>
      </c>
      <c r="V586">
        <f t="shared" si="49"/>
        <v>164.7244</v>
      </c>
      <c r="W586">
        <f t="shared" si="50"/>
        <v>173.42594562864534</v>
      </c>
      <c r="X586">
        <f t="shared" si="51"/>
        <v>155.61968376740003</v>
      </c>
    </row>
    <row r="587" spans="1:24">
      <c r="A587" s="13">
        <f t="shared" ca="1" si="48"/>
        <v>179</v>
      </c>
      <c r="U587">
        <v>582</v>
      </c>
      <c r="V587">
        <f t="shared" si="49"/>
        <v>164.9188</v>
      </c>
      <c r="W587">
        <f t="shared" si="50"/>
        <v>173.51087600211255</v>
      </c>
      <c r="X587">
        <f t="shared" si="51"/>
        <v>155.7821990944</v>
      </c>
    </row>
    <row r="588" spans="1:24">
      <c r="A588" s="13">
        <f t="shared" ca="1" si="48"/>
        <v>1000</v>
      </c>
      <c r="U588">
        <v>583</v>
      </c>
      <c r="V588">
        <f t="shared" si="49"/>
        <v>165.11320000000001</v>
      </c>
      <c r="W588">
        <f t="shared" si="50"/>
        <v>173.59566057229179</v>
      </c>
      <c r="X588">
        <f t="shared" si="51"/>
        <v>155.94456760740002</v>
      </c>
    </row>
    <row r="589" spans="1:24">
      <c r="A589" s="13">
        <f t="shared" ca="1" si="48"/>
        <v>7</v>
      </c>
      <c r="U589">
        <v>584</v>
      </c>
      <c r="V589">
        <f t="shared" si="49"/>
        <v>165.30759999999998</v>
      </c>
      <c r="W589">
        <f t="shared" si="50"/>
        <v>173.68029983893766</v>
      </c>
      <c r="X589">
        <f t="shared" si="51"/>
        <v>156.10678691840002</v>
      </c>
    </row>
    <row r="590" spans="1:24">
      <c r="A590" s="13">
        <f t="shared" ca="1" si="48"/>
        <v>896</v>
      </c>
      <c r="U590">
        <v>585</v>
      </c>
      <c r="V590">
        <f t="shared" si="49"/>
        <v>165.50199999999998</v>
      </c>
      <c r="W590">
        <f t="shared" si="50"/>
        <v>173.7647942992397</v>
      </c>
      <c r="X590">
        <f t="shared" si="51"/>
        <v>156.26885462500002</v>
      </c>
    </row>
    <row r="591" spans="1:24">
      <c r="A591" s="13">
        <f t="shared" ca="1" si="48"/>
        <v>810</v>
      </c>
      <c r="U591">
        <v>586</v>
      </c>
      <c r="V591">
        <f t="shared" si="49"/>
        <v>165.69639999999998</v>
      </c>
      <c r="W591">
        <f t="shared" si="50"/>
        <v>173.8491444478399</v>
      </c>
      <c r="X591">
        <f t="shared" si="51"/>
        <v>156.43076831040003</v>
      </c>
    </row>
    <row r="592" spans="1:24">
      <c r="A592" s="13">
        <f t="shared" ca="1" si="48"/>
        <v>373</v>
      </c>
      <c r="U592">
        <v>587</v>
      </c>
      <c r="V592">
        <f t="shared" si="49"/>
        <v>165.89079999999998</v>
      </c>
      <c r="W592">
        <f t="shared" si="50"/>
        <v>173.93335077685023</v>
      </c>
      <c r="X592">
        <f t="shared" si="51"/>
        <v>156.59252554340003</v>
      </c>
    </row>
    <row r="593" spans="1:24">
      <c r="A593" s="13">
        <f t="shared" ca="1" si="48"/>
        <v>134</v>
      </c>
      <c r="U593">
        <v>588</v>
      </c>
      <c r="V593">
        <f t="shared" si="49"/>
        <v>166.08519999999999</v>
      </c>
      <c r="W593">
        <f t="shared" si="50"/>
        <v>174.01741377586947</v>
      </c>
      <c r="X593">
        <f t="shared" si="51"/>
        <v>156.75412387840004</v>
      </c>
    </row>
    <row r="594" spans="1:24">
      <c r="A594" s="13">
        <f t="shared" ca="1" si="48"/>
        <v>828</v>
      </c>
      <c r="U594">
        <v>589</v>
      </c>
      <c r="V594">
        <f t="shared" si="49"/>
        <v>166.27959999999999</v>
      </c>
      <c r="W594">
        <f t="shared" si="50"/>
        <v>174.10133393200093</v>
      </c>
      <c r="X594">
        <f t="shared" si="51"/>
        <v>156.91556085540003</v>
      </c>
    </row>
    <row r="595" spans="1:24">
      <c r="A595" s="13">
        <f t="shared" ca="1" si="48"/>
        <v>936</v>
      </c>
      <c r="U595">
        <v>590</v>
      </c>
      <c r="V595">
        <f t="shared" si="49"/>
        <v>166.47399999999999</v>
      </c>
      <c r="W595">
        <f t="shared" si="50"/>
        <v>174.18511172986868</v>
      </c>
      <c r="X595">
        <f t="shared" si="51"/>
        <v>157.07683399999999</v>
      </c>
    </row>
    <row r="596" spans="1:24">
      <c r="A596" s="13">
        <f t="shared" ca="1" si="48"/>
        <v>865</v>
      </c>
      <c r="U596">
        <v>591</v>
      </c>
      <c r="V596">
        <f t="shared" si="49"/>
        <v>166.66839999999999</v>
      </c>
      <c r="W596">
        <f t="shared" si="50"/>
        <v>174.26874765163498</v>
      </c>
      <c r="X596">
        <f t="shared" si="51"/>
        <v>157.23794082340004</v>
      </c>
    </row>
    <row r="597" spans="1:24">
      <c r="A597" s="13">
        <f t="shared" ca="1" si="48"/>
        <v>805</v>
      </c>
      <c r="U597">
        <v>592</v>
      </c>
      <c r="V597">
        <f t="shared" si="49"/>
        <v>166.86279999999999</v>
      </c>
      <c r="W597">
        <f t="shared" si="50"/>
        <v>174.35224217701639</v>
      </c>
      <c r="X597">
        <f t="shared" si="51"/>
        <v>157.39887882240004</v>
      </c>
    </row>
    <row r="598" spans="1:24">
      <c r="A598" s="13">
        <f t="shared" ca="1" si="48"/>
        <v>1000</v>
      </c>
      <c r="U598">
        <v>593</v>
      </c>
      <c r="V598">
        <f t="shared" si="49"/>
        <v>167.05719999999999</v>
      </c>
      <c r="W598">
        <f t="shared" si="50"/>
        <v>174.43559578330067</v>
      </c>
      <c r="X598">
        <f t="shared" si="51"/>
        <v>157.55964547940002</v>
      </c>
    </row>
    <row r="599" spans="1:24">
      <c r="A599" s="13">
        <f t="shared" ca="1" si="48"/>
        <v>673</v>
      </c>
      <c r="U599">
        <v>594</v>
      </c>
      <c r="V599">
        <f t="shared" si="49"/>
        <v>167.2516</v>
      </c>
      <c r="W599">
        <f t="shared" si="50"/>
        <v>174.51880894536296</v>
      </c>
      <c r="X599">
        <f t="shared" si="51"/>
        <v>157.72023826239999</v>
      </c>
    </row>
    <row r="600" spans="1:24">
      <c r="A600" s="13">
        <f t="shared" ca="1" si="48"/>
        <v>751</v>
      </c>
      <c r="U600">
        <v>595</v>
      </c>
      <c r="V600">
        <f t="shared" si="49"/>
        <v>167.446</v>
      </c>
      <c r="W600">
        <f t="shared" si="50"/>
        <v>174.60188213568202</v>
      </c>
      <c r="X600">
        <f t="shared" si="51"/>
        <v>157.88065462500001</v>
      </c>
    </row>
    <row r="601" spans="1:24">
      <c r="A601" s="13">
        <f t="shared" ca="1" si="48"/>
        <v>854</v>
      </c>
      <c r="U601">
        <v>596</v>
      </c>
      <c r="V601">
        <f t="shared" si="49"/>
        <v>167.6404</v>
      </c>
      <c r="W601">
        <f t="shared" si="50"/>
        <v>174.68481582435643</v>
      </c>
      <c r="X601">
        <f t="shared" si="51"/>
        <v>158.04089200640001</v>
      </c>
    </row>
    <row r="602" spans="1:24">
      <c r="A602" s="13">
        <f t="shared" ca="1" si="48"/>
        <v>800</v>
      </c>
      <c r="U602">
        <v>597</v>
      </c>
      <c r="V602">
        <f t="shared" si="49"/>
        <v>167.8348</v>
      </c>
      <c r="W602">
        <f t="shared" si="50"/>
        <v>174.76761047912046</v>
      </c>
      <c r="X602">
        <f t="shared" si="51"/>
        <v>158.20094783140001</v>
      </c>
    </row>
    <row r="603" spans="1:24">
      <c r="A603" s="13">
        <f t="shared" ca="1" si="48"/>
        <v>299</v>
      </c>
      <c r="U603">
        <v>598</v>
      </c>
      <c r="V603">
        <f t="shared" si="49"/>
        <v>168.0292</v>
      </c>
      <c r="W603">
        <f t="shared" si="50"/>
        <v>174.85026656535982</v>
      </c>
      <c r="X603">
        <f t="shared" si="51"/>
        <v>158.36081951040003</v>
      </c>
    </row>
    <row r="604" spans="1:24">
      <c r="A604" s="13">
        <f t="shared" ca="1" si="48"/>
        <v>557</v>
      </c>
      <c r="U604">
        <v>599</v>
      </c>
      <c r="V604">
        <f t="shared" si="49"/>
        <v>168.2236</v>
      </c>
      <c r="W604">
        <f t="shared" si="50"/>
        <v>174.93278454612769</v>
      </c>
      <c r="X604">
        <f t="shared" si="51"/>
        <v>158.52050443940004</v>
      </c>
    </row>
    <row r="605" spans="1:24">
      <c r="A605" s="13">
        <f t="shared" ca="1" si="48"/>
        <v>964</v>
      </c>
      <c r="U605">
        <v>600</v>
      </c>
      <c r="V605">
        <f t="shared" si="49"/>
        <v>168.41800000000001</v>
      </c>
      <c r="W605">
        <f t="shared" si="50"/>
        <v>175.01516488215984</v>
      </c>
      <c r="X605">
        <f t="shared" si="51"/>
        <v>158.68000000000004</v>
      </c>
    </row>
    <row r="606" spans="1:24">
      <c r="A606" s="13">
        <f t="shared" ca="1" si="48"/>
        <v>321</v>
      </c>
      <c r="U606">
        <v>601</v>
      </c>
      <c r="V606">
        <f t="shared" si="49"/>
        <v>168.61239999999998</v>
      </c>
      <c r="W606">
        <f t="shared" si="50"/>
        <v>175.0974080318903</v>
      </c>
      <c r="X606">
        <f t="shared" si="51"/>
        <v>158.83930355940001</v>
      </c>
    </row>
    <row r="607" spans="1:24">
      <c r="A607" s="13">
        <f t="shared" ca="1" si="48"/>
        <v>864</v>
      </c>
      <c r="U607">
        <v>602</v>
      </c>
      <c r="V607">
        <f t="shared" si="49"/>
        <v>168.80679999999998</v>
      </c>
      <c r="W607">
        <f t="shared" si="50"/>
        <v>175.17951445146676</v>
      </c>
      <c r="X607">
        <f t="shared" si="51"/>
        <v>158.99841247039998</v>
      </c>
    </row>
    <row r="608" spans="1:24">
      <c r="A608" s="13">
        <f t="shared" ca="1" si="48"/>
        <v>807</v>
      </c>
      <c r="U608">
        <v>603</v>
      </c>
      <c r="V608">
        <f t="shared" si="49"/>
        <v>169.00119999999998</v>
      </c>
      <c r="W608">
        <f t="shared" si="50"/>
        <v>175.26148459476551</v>
      </c>
      <c r="X608">
        <f t="shared" si="51"/>
        <v>159.15732407140004</v>
      </c>
    </row>
    <row r="609" spans="1:24">
      <c r="A609" s="13">
        <f t="shared" ca="1" si="48"/>
        <v>499</v>
      </c>
      <c r="U609">
        <v>604</v>
      </c>
      <c r="V609">
        <f t="shared" si="49"/>
        <v>169.19559999999998</v>
      </c>
      <c r="W609">
        <f t="shared" si="50"/>
        <v>175.3433189134067</v>
      </c>
      <c r="X609">
        <f t="shared" si="51"/>
        <v>159.31603568640003</v>
      </c>
    </row>
    <row r="610" spans="1:24">
      <c r="A610" s="13">
        <f t="shared" ca="1" si="48"/>
        <v>395</v>
      </c>
      <c r="U610">
        <v>605</v>
      </c>
      <c r="V610">
        <f t="shared" si="49"/>
        <v>169.39</v>
      </c>
      <c r="W610">
        <f t="shared" si="50"/>
        <v>175.42501785676919</v>
      </c>
      <c r="X610">
        <f t="shared" si="51"/>
        <v>159.47454462499999</v>
      </c>
    </row>
    <row r="611" spans="1:24">
      <c r="A611" s="13">
        <f t="shared" ca="1" si="48"/>
        <v>978</v>
      </c>
      <c r="U611">
        <v>606</v>
      </c>
      <c r="V611">
        <f t="shared" si="49"/>
        <v>169.58439999999999</v>
      </c>
      <c r="W611">
        <f t="shared" si="50"/>
        <v>175.50658187200523</v>
      </c>
      <c r="X611">
        <f t="shared" si="51"/>
        <v>159.63284818240004</v>
      </c>
    </row>
    <row r="612" spans="1:24">
      <c r="A612" s="13">
        <f t="shared" ca="1" si="48"/>
        <v>536</v>
      </c>
      <c r="U612">
        <v>607</v>
      </c>
      <c r="V612">
        <f t="shared" si="49"/>
        <v>169.77879999999999</v>
      </c>
      <c r="W612">
        <f t="shared" si="50"/>
        <v>175.58801140405544</v>
      </c>
      <c r="X612">
        <f t="shared" si="51"/>
        <v>159.79094363940004</v>
      </c>
    </row>
    <row r="613" spans="1:24">
      <c r="A613" s="13">
        <f t="shared" ca="1" si="48"/>
        <v>568</v>
      </c>
      <c r="U613">
        <v>608</v>
      </c>
      <c r="V613">
        <f t="shared" si="49"/>
        <v>169.97319999999999</v>
      </c>
      <c r="W613">
        <f t="shared" si="50"/>
        <v>175.66930689566308</v>
      </c>
      <c r="X613">
        <f t="shared" si="51"/>
        <v>159.94882826240001</v>
      </c>
    </row>
    <row r="614" spans="1:24">
      <c r="A614" s="13">
        <f t="shared" ca="1" si="48"/>
        <v>995</v>
      </c>
      <c r="U614">
        <v>609</v>
      </c>
      <c r="V614">
        <f t="shared" si="49"/>
        <v>170.16759999999999</v>
      </c>
      <c r="W614">
        <f t="shared" si="50"/>
        <v>175.75046878738871</v>
      </c>
      <c r="X614">
        <f t="shared" si="51"/>
        <v>160.10649930340003</v>
      </c>
    </row>
    <row r="615" spans="1:24">
      <c r="A615" s="13">
        <f t="shared" ca="1" si="48"/>
        <v>292</v>
      </c>
      <c r="U615">
        <v>610</v>
      </c>
      <c r="V615">
        <f t="shared" si="49"/>
        <v>170.36199999999999</v>
      </c>
      <c r="W615">
        <f t="shared" si="50"/>
        <v>175.83149751762429</v>
      </c>
      <c r="X615">
        <f t="shared" si="51"/>
        <v>160.26395400000001</v>
      </c>
    </row>
    <row r="616" spans="1:24">
      <c r="A616" s="13">
        <f t="shared" ca="1" si="48"/>
        <v>766</v>
      </c>
      <c r="U616">
        <v>611</v>
      </c>
      <c r="V616">
        <f t="shared" si="49"/>
        <v>170.5564</v>
      </c>
      <c r="W616">
        <f t="shared" si="50"/>
        <v>175.91239352260757</v>
      </c>
      <c r="X616">
        <f t="shared" si="51"/>
        <v>160.42118957540001</v>
      </c>
    </row>
    <row r="617" spans="1:24">
      <c r="A617" s="13">
        <f t="shared" ca="1" si="48"/>
        <v>562</v>
      </c>
      <c r="U617">
        <v>612</v>
      </c>
      <c r="V617">
        <f t="shared" si="49"/>
        <v>170.7508</v>
      </c>
      <c r="W617">
        <f t="shared" si="50"/>
        <v>175.99315723643625</v>
      </c>
      <c r="X617">
        <f t="shared" si="51"/>
        <v>160.57820323839999</v>
      </c>
    </row>
    <row r="618" spans="1:24">
      <c r="A618" s="13">
        <f t="shared" ca="1" si="48"/>
        <v>688</v>
      </c>
      <c r="U618">
        <v>613</v>
      </c>
      <c r="V618">
        <f t="shared" si="49"/>
        <v>170.9452</v>
      </c>
      <c r="W618">
        <f t="shared" si="50"/>
        <v>176.07378909108169</v>
      </c>
      <c r="X618">
        <f t="shared" si="51"/>
        <v>160.73499218340004</v>
      </c>
    </row>
    <row r="619" spans="1:24">
      <c r="A619" s="13">
        <f t="shared" ca="1" si="48"/>
        <v>90</v>
      </c>
      <c r="U619">
        <v>614</v>
      </c>
      <c r="V619">
        <f t="shared" si="49"/>
        <v>171.1396</v>
      </c>
      <c r="W619">
        <f t="shared" si="50"/>
        <v>176.15428951640294</v>
      </c>
      <c r="X619">
        <f t="shared" si="51"/>
        <v>160.89155359040001</v>
      </c>
    </row>
    <row r="620" spans="1:24">
      <c r="A620" s="13">
        <f t="shared" ca="1" si="48"/>
        <v>135</v>
      </c>
      <c r="U620">
        <v>615</v>
      </c>
      <c r="V620">
        <f t="shared" si="49"/>
        <v>171.334</v>
      </c>
      <c r="W620">
        <f t="shared" si="50"/>
        <v>176.23465894016047</v>
      </c>
      <c r="X620">
        <f t="shared" si="51"/>
        <v>161.04788462500002</v>
      </c>
    </row>
    <row r="621" spans="1:24">
      <c r="A621" s="13">
        <f t="shared" ca="1" si="48"/>
        <v>283</v>
      </c>
      <c r="U621">
        <v>616</v>
      </c>
      <c r="V621">
        <f t="shared" si="49"/>
        <v>171.5284</v>
      </c>
      <c r="W621">
        <f t="shared" si="50"/>
        <v>176.31489778802992</v>
      </c>
      <c r="X621">
        <f t="shared" si="51"/>
        <v>161.20398243839998</v>
      </c>
    </row>
    <row r="622" spans="1:24">
      <c r="A622" s="13">
        <f t="shared" ca="1" si="48"/>
        <v>592</v>
      </c>
      <c r="U622">
        <v>617</v>
      </c>
      <c r="V622">
        <f t="shared" si="49"/>
        <v>171.72279999999998</v>
      </c>
      <c r="W622">
        <f t="shared" si="50"/>
        <v>176.39500648361539</v>
      </c>
      <c r="X622">
        <f t="shared" si="51"/>
        <v>161.35984416740001</v>
      </c>
    </row>
    <row r="623" spans="1:24">
      <c r="A623" s="13">
        <f t="shared" ca="1" si="48"/>
        <v>430</v>
      </c>
      <c r="U623">
        <v>618</v>
      </c>
      <c r="V623">
        <f t="shared" si="49"/>
        <v>171.91719999999998</v>
      </c>
      <c r="W623">
        <f t="shared" si="50"/>
        <v>176.47498544846295</v>
      </c>
      <c r="X623">
        <f t="shared" si="51"/>
        <v>161.51546693440002</v>
      </c>
    </row>
    <row r="624" spans="1:24">
      <c r="A624" s="13">
        <f t="shared" ca="1" si="48"/>
        <v>577</v>
      </c>
      <c r="U624">
        <v>619</v>
      </c>
      <c r="V624">
        <f t="shared" si="49"/>
        <v>172.11159999999998</v>
      </c>
      <c r="W624">
        <f t="shared" si="50"/>
        <v>176.55483510207418</v>
      </c>
      <c r="X624">
        <f t="shared" si="51"/>
        <v>161.67084784740004</v>
      </c>
    </row>
    <row r="625" spans="1:24">
      <c r="A625" s="13">
        <f t="shared" ca="1" si="48"/>
        <v>565</v>
      </c>
      <c r="U625">
        <v>620</v>
      </c>
      <c r="V625">
        <f t="shared" si="49"/>
        <v>172.30599999999998</v>
      </c>
      <c r="W625">
        <f t="shared" si="50"/>
        <v>176.63455586191887</v>
      </c>
      <c r="X625">
        <f t="shared" si="51"/>
        <v>161.82598400000003</v>
      </c>
    </row>
    <row r="626" spans="1:24">
      <c r="A626" s="13">
        <f t="shared" ca="1" si="48"/>
        <v>309</v>
      </c>
      <c r="U626">
        <v>621</v>
      </c>
      <c r="V626">
        <f t="shared" si="49"/>
        <v>172.50039999999998</v>
      </c>
      <c r="W626">
        <f t="shared" si="50"/>
        <v>176.71414814344874</v>
      </c>
      <c r="X626">
        <f t="shared" si="51"/>
        <v>161.98087247140003</v>
      </c>
    </row>
    <row r="627" spans="1:24">
      <c r="A627" s="13">
        <f t="shared" ca="1" si="48"/>
        <v>720</v>
      </c>
      <c r="U627">
        <v>622</v>
      </c>
      <c r="V627">
        <f t="shared" si="49"/>
        <v>172.69479999999999</v>
      </c>
      <c r="W627">
        <f t="shared" si="50"/>
        <v>176.79361236010985</v>
      </c>
      <c r="X627">
        <f t="shared" si="51"/>
        <v>162.13551032640001</v>
      </c>
    </row>
    <row r="628" spans="1:24">
      <c r="A628" s="13">
        <f t="shared" ca="1" si="48"/>
        <v>287</v>
      </c>
      <c r="U628">
        <v>623</v>
      </c>
      <c r="V628">
        <f t="shared" si="49"/>
        <v>172.88919999999999</v>
      </c>
      <c r="W628">
        <f t="shared" si="50"/>
        <v>176.87294892335595</v>
      </c>
      <c r="X628">
        <f t="shared" si="51"/>
        <v>162.28989461540002</v>
      </c>
    </row>
    <row r="629" spans="1:24">
      <c r="A629" s="13">
        <f t="shared" ca="1" si="48"/>
        <v>298</v>
      </c>
      <c r="U629">
        <v>624</v>
      </c>
      <c r="V629">
        <f t="shared" si="49"/>
        <v>173.08359999999999</v>
      </c>
      <c r="W629">
        <f t="shared" si="50"/>
        <v>176.95215824266094</v>
      </c>
      <c r="X629">
        <f t="shared" si="51"/>
        <v>162.44402237440002</v>
      </c>
    </row>
    <row r="630" spans="1:24">
      <c r="A630" s="13">
        <f t="shared" ca="1" si="48"/>
        <v>723</v>
      </c>
      <c r="U630">
        <v>625</v>
      </c>
      <c r="V630">
        <f t="shared" si="49"/>
        <v>173.27799999999999</v>
      </c>
      <c r="W630">
        <f t="shared" si="50"/>
        <v>177.03124072553166</v>
      </c>
      <c r="X630">
        <f t="shared" si="51"/>
        <v>162.59789062500005</v>
      </c>
    </row>
    <row r="631" spans="1:24">
      <c r="A631" s="13">
        <f t="shared" ca="1" si="48"/>
        <v>155</v>
      </c>
      <c r="U631">
        <v>626</v>
      </c>
      <c r="V631">
        <f t="shared" si="49"/>
        <v>173.47239999999999</v>
      </c>
      <c r="W631">
        <f t="shared" si="50"/>
        <v>177.11019677752054</v>
      </c>
      <c r="X631">
        <f t="shared" si="51"/>
        <v>162.75149637440001</v>
      </c>
    </row>
    <row r="632" spans="1:24">
      <c r="A632" s="13">
        <f t="shared" ca="1" si="48"/>
        <v>663</v>
      </c>
      <c r="U632">
        <v>627</v>
      </c>
      <c r="V632">
        <f t="shared" si="49"/>
        <v>173.66679999999999</v>
      </c>
      <c r="W632">
        <f t="shared" si="50"/>
        <v>177.18902680223809</v>
      </c>
      <c r="X632">
        <f t="shared" si="51"/>
        <v>162.90483661540003</v>
      </c>
    </row>
    <row r="633" spans="1:24">
      <c r="A633" s="13">
        <f t="shared" ca="1" si="48"/>
        <v>534</v>
      </c>
      <c r="U633">
        <v>628</v>
      </c>
      <c r="V633">
        <f t="shared" si="49"/>
        <v>173.8612</v>
      </c>
      <c r="W633">
        <f t="shared" si="50"/>
        <v>177.26773120136491</v>
      </c>
      <c r="X633">
        <f t="shared" si="51"/>
        <v>163.05790832640002</v>
      </c>
    </row>
    <row r="634" spans="1:24">
      <c r="A634" s="13">
        <f t="shared" ca="1" si="48"/>
        <v>54</v>
      </c>
      <c r="U634">
        <v>629</v>
      </c>
      <c r="V634">
        <f t="shared" si="49"/>
        <v>174.0556</v>
      </c>
      <c r="W634">
        <f t="shared" si="50"/>
        <v>177.34631037466468</v>
      </c>
      <c r="X634">
        <f t="shared" si="51"/>
        <v>163.21070847140001</v>
      </c>
    </row>
    <row r="635" spans="1:24">
      <c r="A635" s="13">
        <f t="shared" ca="1" si="48"/>
        <v>483</v>
      </c>
      <c r="U635">
        <v>630</v>
      </c>
      <c r="V635">
        <f t="shared" si="49"/>
        <v>174.25</v>
      </c>
      <c r="W635">
        <f t="shared" si="50"/>
        <v>177.42476471999558</v>
      </c>
      <c r="X635">
        <f t="shared" si="51"/>
        <v>163.36323400000003</v>
      </c>
    </row>
    <row r="636" spans="1:24">
      <c r="A636" s="13">
        <f t="shared" ca="1" si="48"/>
        <v>186</v>
      </c>
      <c r="U636">
        <v>631</v>
      </c>
      <c r="V636">
        <f t="shared" si="49"/>
        <v>174.4444</v>
      </c>
      <c r="W636">
        <f t="shared" si="50"/>
        <v>177.50309463332289</v>
      </c>
      <c r="X636">
        <f t="shared" si="51"/>
        <v>163.51548184740003</v>
      </c>
    </row>
    <row r="637" spans="1:24">
      <c r="A637" s="13">
        <f t="shared" ca="1" si="48"/>
        <v>506</v>
      </c>
      <c r="U637">
        <v>632</v>
      </c>
      <c r="V637">
        <f t="shared" si="49"/>
        <v>174.6388</v>
      </c>
      <c r="W637">
        <f t="shared" si="50"/>
        <v>177.58130050873089</v>
      </c>
      <c r="X637">
        <f t="shared" si="51"/>
        <v>163.66744893440003</v>
      </c>
    </row>
    <row r="638" spans="1:24">
      <c r="A638" s="13">
        <f t="shared" ca="1" si="48"/>
        <v>250</v>
      </c>
      <c r="U638">
        <v>633</v>
      </c>
      <c r="V638">
        <f t="shared" si="49"/>
        <v>174.83320000000001</v>
      </c>
      <c r="W638">
        <f t="shared" si="50"/>
        <v>177.6593827384344</v>
      </c>
      <c r="X638">
        <f t="shared" si="51"/>
        <v>163.81913216740003</v>
      </c>
    </row>
    <row r="639" spans="1:24">
      <c r="A639" s="13">
        <f t="shared" ca="1" si="48"/>
        <v>196</v>
      </c>
      <c r="U639">
        <v>634</v>
      </c>
      <c r="V639">
        <f t="shared" si="49"/>
        <v>175.02759999999998</v>
      </c>
      <c r="W639">
        <f t="shared" si="50"/>
        <v>177.73734171279128</v>
      </c>
      <c r="X639">
        <f t="shared" si="51"/>
        <v>163.97052843840004</v>
      </c>
    </row>
    <row r="640" spans="1:24">
      <c r="A640" s="13">
        <f t="shared" ca="1" si="48"/>
        <v>808</v>
      </c>
      <c r="U640">
        <v>635</v>
      </c>
      <c r="V640">
        <f t="shared" si="49"/>
        <v>175.22199999999998</v>
      </c>
      <c r="W640">
        <f t="shared" si="50"/>
        <v>177.81517782031338</v>
      </c>
      <c r="X640">
        <f t="shared" si="51"/>
        <v>164.12163462500001</v>
      </c>
    </row>
    <row r="641" spans="1:24">
      <c r="A641" s="13">
        <f t="shared" ca="1" si="48"/>
        <v>730</v>
      </c>
      <c r="U641">
        <v>636</v>
      </c>
      <c r="V641">
        <f t="shared" si="49"/>
        <v>175.41639999999998</v>
      </c>
      <c r="W641">
        <f t="shared" si="50"/>
        <v>177.89289144767864</v>
      </c>
      <c r="X641">
        <f t="shared" si="51"/>
        <v>164.27244759040008</v>
      </c>
    </row>
    <row r="642" spans="1:24">
      <c r="A642" s="13">
        <f t="shared" ca="1" si="48"/>
        <v>243</v>
      </c>
      <c r="U642">
        <v>637</v>
      </c>
      <c r="V642">
        <f t="shared" si="49"/>
        <v>175.61079999999998</v>
      </c>
      <c r="W642">
        <f t="shared" si="50"/>
        <v>177.97048297974246</v>
      </c>
      <c r="X642">
        <f t="shared" si="51"/>
        <v>164.42296418340004</v>
      </c>
    </row>
    <row r="643" spans="1:24">
      <c r="A643" s="13">
        <f t="shared" ca="1" si="48"/>
        <v>848</v>
      </c>
      <c r="U643">
        <v>638</v>
      </c>
      <c r="V643">
        <f t="shared" si="49"/>
        <v>175.80519999999999</v>
      </c>
      <c r="W643">
        <f t="shared" si="50"/>
        <v>178.04795279954917</v>
      </c>
      <c r="X643">
        <f t="shared" si="51"/>
        <v>164.57318123840002</v>
      </c>
    </row>
    <row r="644" spans="1:24">
      <c r="A644" s="13">
        <f t="shared" ca="1" si="48"/>
        <v>574</v>
      </c>
      <c r="U644">
        <v>639</v>
      </c>
      <c r="V644">
        <f t="shared" si="49"/>
        <v>175.99959999999999</v>
      </c>
      <c r="W644">
        <f t="shared" si="50"/>
        <v>178.12530128834331</v>
      </c>
      <c r="X644">
        <f t="shared" si="51"/>
        <v>164.72309557540004</v>
      </c>
    </row>
    <row r="645" spans="1:24">
      <c r="A645" s="13">
        <f t="shared" ca="1" si="48"/>
        <v>302</v>
      </c>
      <c r="U645">
        <v>640</v>
      </c>
      <c r="V645">
        <f t="shared" si="49"/>
        <v>176.19399999999999</v>
      </c>
      <c r="W645">
        <f t="shared" si="50"/>
        <v>178.20252882558103</v>
      </c>
      <c r="X645">
        <f t="shared" si="51"/>
        <v>164.87270400000003</v>
      </c>
    </row>
    <row r="646" spans="1:24">
      <c r="A646" s="13">
        <f t="shared" ca="1" si="48"/>
        <v>17</v>
      </c>
      <c r="U646">
        <v>641</v>
      </c>
      <c r="V646">
        <f t="shared" si="49"/>
        <v>176.38839999999999</v>
      </c>
      <c r="W646">
        <f t="shared" si="50"/>
        <v>178.27963578894114</v>
      </c>
      <c r="X646">
        <f t="shared" si="51"/>
        <v>165.0220033034</v>
      </c>
    </row>
    <row r="647" spans="1:24">
      <c r="A647" s="13">
        <f t="shared" ref="A647:A710" ca="1" si="52">RANDBETWEEN(0,1000)</f>
        <v>890</v>
      </c>
      <c r="U647">
        <v>642</v>
      </c>
      <c r="V647">
        <f t="shared" ref="V647:V710" si="53">0.1944*U647+51.778</f>
        <v>176.58279999999999</v>
      </c>
      <c r="W647">
        <f t="shared" ref="W647:W710" si="54">49.387*LN(U647)-140.91</f>
        <v>178.3566225543361</v>
      </c>
      <c r="X647">
        <f t="shared" ref="X647:X710" si="55">-0.0000000006*U647^4+0.000001*U647^3-0.0006*U647^2+0.3178*U647+45.76</f>
        <v>165.17099026240001</v>
      </c>
    </row>
    <row r="648" spans="1:24">
      <c r="A648" s="13">
        <f t="shared" ca="1" si="52"/>
        <v>783</v>
      </c>
      <c r="U648">
        <v>643</v>
      </c>
      <c r="V648">
        <f t="shared" si="53"/>
        <v>176.77719999999999</v>
      </c>
      <c r="W648">
        <f t="shared" si="54"/>
        <v>178.43348949592328</v>
      </c>
      <c r="X648">
        <f t="shared" si="55"/>
        <v>165.31966163940004</v>
      </c>
    </row>
    <row r="649" spans="1:24">
      <c r="A649" s="13">
        <f t="shared" ca="1" si="52"/>
        <v>532</v>
      </c>
      <c r="U649">
        <v>644</v>
      </c>
      <c r="V649">
        <f t="shared" si="53"/>
        <v>176.9716</v>
      </c>
      <c r="W649">
        <f t="shared" si="54"/>
        <v>178.51023698611576</v>
      </c>
      <c r="X649">
        <f t="shared" si="55"/>
        <v>165.46801418240005</v>
      </c>
    </row>
    <row r="650" spans="1:24">
      <c r="A650" s="13">
        <f t="shared" ca="1" si="52"/>
        <v>302</v>
      </c>
      <c r="U650">
        <v>645</v>
      </c>
      <c r="V650">
        <f t="shared" si="53"/>
        <v>177.166</v>
      </c>
      <c r="W650">
        <f t="shared" si="54"/>
        <v>178.58686539559281</v>
      </c>
      <c r="X650">
        <f t="shared" si="55"/>
        <v>165.61604462500003</v>
      </c>
    </row>
    <row r="651" spans="1:24">
      <c r="A651" s="13">
        <f t="shared" ca="1" si="52"/>
        <v>689</v>
      </c>
      <c r="U651">
        <v>646</v>
      </c>
      <c r="V651">
        <f t="shared" si="53"/>
        <v>177.3604</v>
      </c>
      <c r="W651">
        <f t="shared" si="54"/>
        <v>178.66337509331137</v>
      </c>
      <c r="X651">
        <f t="shared" si="55"/>
        <v>165.76374968640005</v>
      </c>
    </row>
    <row r="652" spans="1:24">
      <c r="A652" s="13">
        <f t="shared" ca="1" si="52"/>
        <v>763</v>
      </c>
      <c r="U652">
        <v>647</v>
      </c>
      <c r="V652">
        <f t="shared" si="53"/>
        <v>177.5548</v>
      </c>
      <c r="W652">
        <f t="shared" si="54"/>
        <v>178.73976644651603</v>
      </c>
      <c r="X652">
        <f t="shared" si="55"/>
        <v>165.91112607139999</v>
      </c>
    </row>
    <row r="653" spans="1:24">
      <c r="A653" s="13">
        <f t="shared" ca="1" si="52"/>
        <v>309</v>
      </c>
      <c r="U653">
        <v>648</v>
      </c>
      <c r="V653">
        <f t="shared" si="53"/>
        <v>177.7492</v>
      </c>
      <c r="W653">
        <f t="shared" si="54"/>
        <v>178.81603982074981</v>
      </c>
      <c r="X653">
        <f t="shared" si="55"/>
        <v>166.0581704704</v>
      </c>
    </row>
    <row r="654" spans="1:24">
      <c r="A654" s="13">
        <f t="shared" ca="1" si="52"/>
        <v>628</v>
      </c>
      <c r="U654">
        <v>649</v>
      </c>
      <c r="V654">
        <f t="shared" si="53"/>
        <v>177.9436</v>
      </c>
      <c r="W654">
        <f t="shared" si="54"/>
        <v>178.89219557986493</v>
      </c>
      <c r="X654">
        <f t="shared" si="55"/>
        <v>166.20487955940001</v>
      </c>
    </row>
    <row r="655" spans="1:24">
      <c r="A655" s="13">
        <f t="shared" ca="1" si="52"/>
        <v>146</v>
      </c>
      <c r="U655">
        <v>650</v>
      </c>
      <c r="V655">
        <f t="shared" si="53"/>
        <v>178.13800000000001</v>
      </c>
      <c r="W655">
        <f t="shared" si="54"/>
        <v>178.96823408603277</v>
      </c>
      <c r="X655">
        <f t="shared" si="55"/>
        <v>166.35125000000005</v>
      </c>
    </row>
    <row r="656" spans="1:24">
      <c r="A656" s="13">
        <f t="shared" ca="1" si="52"/>
        <v>501</v>
      </c>
      <c r="U656">
        <v>651</v>
      </c>
      <c r="V656">
        <f t="shared" si="53"/>
        <v>178.33239999999998</v>
      </c>
      <c r="W656">
        <f t="shared" si="54"/>
        <v>179.04415569975461</v>
      </c>
      <c r="X656">
        <f t="shared" si="55"/>
        <v>166.49727843940005</v>
      </c>
    </row>
    <row r="657" spans="1:24">
      <c r="A657" s="13">
        <f t="shared" ca="1" si="52"/>
        <v>445</v>
      </c>
      <c r="U657">
        <v>652</v>
      </c>
      <c r="V657">
        <f t="shared" si="53"/>
        <v>178.52679999999998</v>
      </c>
      <c r="W657">
        <f t="shared" si="54"/>
        <v>179.1199607798716</v>
      </c>
      <c r="X657">
        <f t="shared" si="55"/>
        <v>166.64296151040003</v>
      </c>
    </row>
    <row r="658" spans="1:24">
      <c r="A658" s="13">
        <f t="shared" ca="1" si="52"/>
        <v>816</v>
      </c>
      <c r="U658">
        <v>653</v>
      </c>
      <c r="V658">
        <f t="shared" si="53"/>
        <v>178.72119999999998</v>
      </c>
      <c r="W658">
        <f t="shared" si="54"/>
        <v>179.19564968357511</v>
      </c>
      <c r="X658">
        <f t="shared" si="55"/>
        <v>166.78829583140001</v>
      </c>
    </row>
    <row r="659" spans="1:24">
      <c r="A659" s="13">
        <f t="shared" ca="1" si="52"/>
        <v>600</v>
      </c>
      <c r="U659">
        <v>654</v>
      </c>
      <c r="V659">
        <f t="shared" si="53"/>
        <v>178.91559999999998</v>
      </c>
      <c r="W659">
        <f t="shared" si="54"/>
        <v>179.27122276641668</v>
      </c>
      <c r="X659">
        <f t="shared" si="55"/>
        <v>166.93327800640003</v>
      </c>
    </row>
    <row r="660" spans="1:24">
      <c r="A660" s="13">
        <f t="shared" ca="1" si="52"/>
        <v>503</v>
      </c>
      <c r="U660">
        <v>655</v>
      </c>
      <c r="V660">
        <f t="shared" si="53"/>
        <v>179.10999999999999</v>
      </c>
      <c r="W660">
        <f t="shared" si="54"/>
        <v>179.34668038231817</v>
      </c>
      <c r="X660">
        <f t="shared" si="55"/>
        <v>167.07790462500003</v>
      </c>
    </row>
    <row r="661" spans="1:24">
      <c r="A661" s="13">
        <f t="shared" ca="1" si="52"/>
        <v>543</v>
      </c>
      <c r="U661">
        <v>656</v>
      </c>
      <c r="V661">
        <f t="shared" si="53"/>
        <v>179.30439999999999</v>
      </c>
      <c r="W661">
        <f t="shared" si="54"/>
        <v>179.42202288358172</v>
      </c>
      <c r="X661">
        <f t="shared" si="55"/>
        <v>167.22217226240002</v>
      </c>
    </row>
    <row r="662" spans="1:24">
      <c r="A662" s="13">
        <f t="shared" ca="1" si="52"/>
        <v>759</v>
      </c>
      <c r="U662">
        <v>657</v>
      </c>
      <c r="V662">
        <f t="shared" si="53"/>
        <v>179.49879999999999</v>
      </c>
      <c r="W662">
        <f t="shared" si="54"/>
        <v>179.49725062089945</v>
      </c>
      <c r="X662">
        <f t="shared" si="55"/>
        <v>167.36607747940002</v>
      </c>
    </row>
    <row r="663" spans="1:24">
      <c r="A663" s="13">
        <f t="shared" ca="1" si="52"/>
        <v>500</v>
      </c>
      <c r="U663">
        <v>658</v>
      </c>
      <c r="V663">
        <f t="shared" si="53"/>
        <v>179.69319999999999</v>
      </c>
      <c r="W663">
        <f t="shared" si="54"/>
        <v>179.57236394336346</v>
      </c>
      <c r="X663">
        <f t="shared" si="55"/>
        <v>167.50961682240003</v>
      </c>
    </row>
    <row r="664" spans="1:24">
      <c r="A664" s="13">
        <f t="shared" ca="1" si="52"/>
        <v>403</v>
      </c>
      <c r="U664">
        <v>659</v>
      </c>
      <c r="V664">
        <f t="shared" si="53"/>
        <v>179.88759999999999</v>
      </c>
      <c r="W664">
        <f t="shared" si="54"/>
        <v>179.64736319847535</v>
      </c>
      <c r="X664">
        <f t="shared" si="55"/>
        <v>167.65278682339999</v>
      </c>
    </row>
    <row r="665" spans="1:24">
      <c r="A665" s="13">
        <f t="shared" ca="1" si="52"/>
        <v>797</v>
      </c>
      <c r="U665">
        <v>660</v>
      </c>
      <c r="V665">
        <f t="shared" si="53"/>
        <v>180.08199999999999</v>
      </c>
      <c r="W665">
        <f t="shared" si="54"/>
        <v>179.72224873215603</v>
      </c>
      <c r="X665">
        <f t="shared" si="55"/>
        <v>167.79558400000005</v>
      </c>
    </row>
    <row r="666" spans="1:24">
      <c r="A666" s="13">
        <f t="shared" ca="1" si="52"/>
        <v>988</v>
      </c>
      <c r="U666">
        <v>661</v>
      </c>
      <c r="V666">
        <f t="shared" si="53"/>
        <v>180.2764</v>
      </c>
      <c r="W666">
        <f t="shared" si="54"/>
        <v>179.79702088875521</v>
      </c>
      <c r="X666">
        <f t="shared" si="55"/>
        <v>167.93800485540004</v>
      </c>
    </row>
    <row r="667" spans="1:24">
      <c r="A667" s="13">
        <f t="shared" ca="1" si="52"/>
        <v>550</v>
      </c>
      <c r="U667">
        <v>662</v>
      </c>
      <c r="V667">
        <f t="shared" si="53"/>
        <v>180.4708</v>
      </c>
      <c r="W667">
        <f t="shared" si="54"/>
        <v>179.87168001106104</v>
      </c>
      <c r="X667">
        <f t="shared" si="55"/>
        <v>168.08004587840003</v>
      </c>
    </row>
    <row r="668" spans="1:24">
      <c r="A668" s="13">
        <f t="shared" ca="1" si="52"/>
        <v>64</v>
      </c>
      <c r="U668">
        <v>663</v>
      </c>
      <c r="V668">
        <f t="shared" si="53"/>
        <v>180.6652</v>
      </c>
      <c r="W668">
        <f t="shared" si="54"/>
        <v>179.94622644030918</v>
      </c>
      <c r="X668">
        <f t="shared" si="55"/>
        <v>168.22170354339997</v>
      </c>
    </row>
    <row r="669" spans="1:24">
      <c r="A669" s="13">
        <f t="shared" ca="1" si="52"/>
        <v>171</v>
      </c>
      <c r="U669">
        <v>664</v>
      </c>
      <c r="V669">
        <f t="shared" si="53"/>
        <v>180.85959999999997</v>
      </c>
      <c r="W669">
        <f t="shared" si="54"/>
        <v>180.02066051619263</v>
      </c>
      <c r="X669">
        <f t="shared" si="55"/>
        <v>168.36297431039998</v>
      </c>
    </row>
    <row r="670" spans="1:24">
      <c r="A670" s="13">
        <f t="shared" ca="1" si="52"/>
        <v>472</v>
      </c>
      <c r="U670">
        <v>665</v>
      </c>
      <c r="V670">
        <f t="shared" si="53"/>
        <v>181.05399999999997</v>
      </c>
      <c r="W670">
        <f t="shared" si="54"/>
        <v>180.09498257687071</v>
      </c>
      <c r="X670">
        <f t="shared" si="55"/>
        <v>168.503854625</v>
      </c>
    </row>
    <row r="671" spans="1:24">
      <c r="A671" s="13">
        <f t="shared" ca="1" si="52"/>
        <v>583</v>
      </c>
      <c r="U671">
        <v>666</v>
      </c>
      <c r="V671">
        <f t="shared" si="53"/>
        <v>181.24839999999998</v>
      </c>
      <c r="W671">
        <f t="shared" si="54"/>
        <v>180.16919295897819</v>
      </c>
      <c r="X671">
        <f t="shared" si="55"/>
        <v>168.64434091840002</v>
      </c>
    </row>
    <row r="672" spans="1:24">
      <c r="A672" s="13">
        <f t="shared" ca="1" si="52"/>
        <v>171</v>
      </c>
      <c r="U672">
        <v>667</v>
      </c>
      <c r="V672">
        <f t="shared" si="53"/>
        <v>181.44279999999998</v>
      </c>
      <c r="W672">
        <f t="shared" si="54"/>
        <v>180.24329199763488</v>
      </c>
      <c r="X672">
        <f t="shared" si="55"/>
        <v>168.78442960740003</v>
      </c>
    </row>
    <row r="673" spans="1:24">
      <c r="A673" s="13">
        <f t="shared" ca="1" si="52"/>
        <v>938</v>
      </c>
      <c r="U673">
        <v>668</v>
      </c>
      <c r="V673">
        <f t="shared" si="53"/>
        <v>181.63719999999998</v>
      </c>
      <c r="W673">
        <f t="shared" si="54"/>
        <v>180.31728002645431</v>
      </c>
      <c r="X673">
        <f t="shared" si="55"/>
        <v>168.9241170944</v>
      </c>
    </row>
    <row r="674" spans="1:24">
      <c r="A674" s="13">
        <f t="shared" ca="1" si="52"/>
        <v>472</v>
      </c>
      <c r="U674">
        <v>669</v>
      </c>
      <c r="V674">
        <f t="shared" si="53"/>
        <v>181.83159999999998</v>
      </c>
      <c r="W674">
        <f t="shared" si="54"/>
        <v>180.39115737755284</v>
      </c>
      <c r="X674">
        <f t="shared" si="55"/>
        <v>169.0633997674</v>
      </c>
    </row>
    <row r="675" spans="1:24">
      <c r="A675" s="13">
        <f t="shared" ca="1" si="52"/>
        <v>987</v>
      </c>
      <c r="U675">
        <v>670</v>
      </c>
      <c r="V675">
        <f t="shared" si="53"/>
        <v>182.02599999999998</v>
      </c>
      <c r="W675">
        <f t="shared" si="54"/>
        <v>180.46492438155857</v>
      </c>
      <c r="X675">
        <f t="shared" si="55"/>
        <v>169.20227400000002</v>
      </c>
    </row>
    <row r="676" spans="1:24">
      <c r="A676" s="13">
        <f t="shared" ca="1" si="52"/>
        <v>449</v>
      </c>
      <c r="U676">
        <v>671</v>
      </c>
      <c r="V676">
        <f t="shared" si="53"/>
        <v>182.22039999999998</v>
      </c>
      <c r="W676">
        <f t="shared" si="54"/>
        <v>180.53858136762048</v>
      </c>
      <c r="X676">
        <f t="shared" si="55"/>
        <v>169.34073615140005</v>
      </c>
    </row>
    <row r="677" spans="1:24">
      <c r="A677" s="13">
        <f t="shared" ca="1" si="52"/>
        <v>178</v>
      </c>
      <c r="U677">
        <v>672</v>
      </c>
      <c r="V677">
        <f t="shared" si="53"/>
        <v>182.41479999999999</v>
      </c>
      <c r="W677">
        <f t="shared" si="54"/>
        <v>180.61212866341677</v>
      </c>
      <c r="X677">
        <f t="shared" si="55"/>
        <v>169.47878256640004</v>
      </c>
    </row>
    <row r="678" spans="1:24">
      <c r="A678" s="13">
        <f t="shared" ca="1" si="52"/>
        <v>901</v>
      </c>
      <c r="U678">
        <v>673</v>
      </c>
      <c r="V678">
        <f t="shared" si="53"/>
        <v>182.60919999999999</v>
      </c>
      <c r="W678">
        <f t="shared" si="54"/>
        <v>180.6855665951642</v>
      </c>
      <c r="X678">
        <f t="shared" si="55"/>
        <v>169.61640957540001</v>
      </c>
    </row>
    <row r="679" spans="1:24">
      <c r="A679" s="13">
        <f t="shared" ca="1" si="52"/>
        <v>425</v>
      </c>
      <c r="U679">
        <v>674</v>
      </c>
      <c r="V679">
        <f t="shared" si="53"/>
        <v>182.80359999999999</v>
      </c>
      <c r="W679">
        <f t="shared" si="54"/>
        <v>180.75889548762612</v>
      </c>
      <c r="X679">
        <f t="shared" si="55"/>
        <v>169.75361349440004</v>
      </c>
    </row>
    <row r="680" spans="1:24">
      <c r="A680" s="13">
        <f t="shared" ca="1" si="52"/>
        <v>148</v>
      </c>
      <c r="U680">
        <v>675</v>
      </c>
      <c r="V680">
        <f t="shared" si="53"/>
        <v>182.99799999999999</v>
      </c>
      <c r="W680">
        <f t="shared" si="54"/>
        <v>180.83211566412163</v>
      </c>
      <c r="X680">
        <f t="shared" si="55"/>
        <v>169.89039062500001</v>
      </c>
    </row>
    <row r="681" spans="1:24">
      <c r="A681" s="13">
        <f t="shared" ca="1" si="52"/>
        <v>515</v>
      </c>
      <c r="U681">
        <v>676</v>
      </c>
      <c r="V681">
        <f t="shared" si="53"/>
        <v>183.19239999999999</v>
      </c>
      <c r="W681">
        <f t="shared" si="54"/>
        <v>180.90522744653387</v>
      </c>
      <c r="X681">
        <f t="shared" si="55"/>
        <v>170.02673725440005</v>
      </c>
    </row>
    <row r="682" spans="1:24">
      <c r="A682" s="13">
        <f t="shared" ca="1" si="52"/>
        <v>970</v>
      </c>
      <c r="U682">
        <v>677</v>
      </c>
      <c r="V682">
        <f t="shared" si="53"/>
        <v>183.38679999999999</v>
      </c>
      <c r="W682">
        <f t="shared" si="54"/>
        <v>180.97823115531853</v>
      </c>
      <c r="X682">
        <f t="shared" si="55"/>
        <v>170.16264965540003</v>
      </c>
    </row>
    <row r="683" spans="1:24">
      <c r="A683" s="13">
        <f t="shared" ca="1" si="52"/>
        <v>39</v>
      </c>
      <c r="U683">
        <v>678</v>
      </c>
      <c r="V683">
        <f t="shared" si="53"/>
        <v>183.5812</v>
      </c>
      <c r="W683">
        <f t="shared" si="54"/>
        <v>181.05112710951229</v>
      </c>
      <c r="X683">
        <f t="shared" si="55"/>
        <v>170.29812408640007</v>
      </c>
    </row>
    <row r="684" spans="1:24">
      <c r="A684" s="13">
        <f t="shared" ca="1" si="52"/>
        <v>72</v>
      </c>
      <c r="U684">
        <v>679</v>
      </c>
      <c r="V684">
        <f t="shared" si="53"/>
        <v>183.7756</v>
      </c>
      <c r="W684">
        <f t="shared" si="54"/>
        <v>181.12391562674136</v>
      </c>
      <c r="X684">
        <f t="shared" si="55"/>
        <v>170.43315679139999</v>
      </c>
    </row>
    <row r="685" spans="1:24">
      <c r="A685" s="13">
        <f t="shared" ca="1" si="52"/>
        <v>909</v>
      </c>
      <c r="U685">
        <v>680</v>
      </c>
      <c r="V685">
        <f t="shared" si="53"/>
        <v>183.96999999999997</v>
      </c>
      <c r="W685">
        <f t="shared" si="54"/>
        <v>181.19659702322932</v>
      </c>
      <c r="X685">
        <f t="shared" si="55"/>
        <v>170.56774399999998</v>
      </c>
    </row>
    <row r="686" spans="1:24">
      <c r="A686" s="13">
        <f t="shared" ca="1" si="52"/>
        <v>827</v>
      </c>
      <c r="U686">
        <v>681</v>
      </c>
      <c r="V686">
        <f t="shared" si="53"/>
        <v>184.16439999999997</v>
      </c>
      <c r="W686">
        <f t="shared" si="54"/>
        <v>181.26917161380598</v>
      </c>
      <c r="X686">
        <f t="shared" si="55"/>
        <v>170.7018819274</v>
      </c>
    </row>
    <row r="687" spans="1:24">
      <c r="A687" s="13">
        <f t="shared" ca="1" si="52"/>
        <v>420</v>
      </c>
      <c r="U687">
        <v>682</v>
      </c>
      <c r="V687">
        <f t="shared" si="53"/>
        <v>184.35879999999997</v>
      </c>
      <c r="W687">
        <f t="shared" si="54"/>
        <v>181.34163971191506</v>
      </c>
      <c r="X687">
        <f t="shared" si="55"/>
        <v>170.83556677440004</v>
      </c>
    </row>
    <row r="688" spans="1:24">
      <c r="A688" s="13">
        <f t="shared" ca="1" si="52"/>
        <v>224</v>
      </c>
      <c r="U688">
        <v>683</v>
      </c>
      <c r="V688">
        <f t="shared" si="53"/>
        <v>184.55319999999998</v>
      </c>
      <c r="W688">
        <f t="shared" si="54"/>
        <v>181.41400162962262</v>
      </c>
      <c r="X688">
        <f t="shared" si="55"/>
        <v>170.96879472740002</v>
      </c>
    </row>
    <row r="689" spans="1:24">
      <c r="A689" s="13">
        <f t="shared" ca="1" si="52"/>
        <v>93</v>
      </c>
      <c r="U689">
        <v>684</v>
      </c>
      <c r="V689">
        <f t="shared" si="53"/>
        <v>184.74759999999998</v>
      </c>
      <c r="W689">
        <f t="shared" si="54"/>
        <v>181.48625767762488</v>
      </c>
      <c r="X689">
        <f t="shared" si="55"/>
        <v>171.10156195840003</v>
      </c>
    </row>
    <row r="690" spans="1:24">
      <c r="A690" s="13">
        <f t="shared" ca="1" si="52"/>
        <v>564</v>
      </c>
      <c r="U690">
        <v>685</v>
      </c>
      <c r="V690">
        <f t="shared" si="53"/>
        <v>184.94199999999998</v>
      </c>
      <c r="W690">
        <f t="shared" si="54"/>
        <v>181.55840816525657</v>
      </c>
      <c r="X690">
        <f t="shared" si="55"/>
        <v>171.23386462500005</v>
      </c>
    </row>
    <row r="691" spans="1:24">
      <c r="A691" s="13">
        <f t="shared" ca="1" si="52"/>
        <v>896</v>
      </c>
      <c r="U691">
        <v>686</v>
      </c>
      <c r="V691">
        <f t="shared" si="53"/>
        <v>185.13639999999998</v>
      </c>
      <c r="W691">
        <f t="shared" si="54"/>
        <v>181.63045340049828</v>
      </c>
      <c r="X691">
        <f t="shared" si="55"/>
        <v>171.3656988704</v>
      </c>
    </row>
    <row r="692" spans="1:24">
      <c r="A692" s="13">
        <f t="shared" ca="1" si="52"/>
        <v>894</v>
      </c>
      <c r="U692">
        <v>687</v>
      </c>
      <c r="V692">
        <f t="shared" si="53"/>
        <v>185.33079999999998</v>
      </c>
      <c r="W692">
        <f t="shared" si="54"/>
        <v>181.70239368998514</v>
      </c>
      <c r="X692">
        <f t="shared" si="55"/>
        <v>171.49706082340003</v>
      </c>
    </row>
    <row r="693" spans="1:24">
      <c r="A693" s="13">
        <f t="shared" ca="1" si="52"/>
        <v>632</v>
      </c>
      <c r="U693">
        <v>688</v>
      </c>
      <c r="V693">
        <f t="shared" si="53"/>
        <v>185.52519999999998</v>
      </c>
      <c r="W693">
        <f t="shared" si="54"/>
        <v>181.77422933901406</v>
      </c>
      <c r="X693">
        <f t="shared" si="55"/>
        <v>171.6279465984</v>
      </c>
    </row>
    <row r="694" spans="1:24">
      <c r="A694" s="13">
        <f t="shared" ca="1" si="52"/>
        <v>760</v>
      </c>
      <c r="U694">
        <v>689</v>
      </c>
      <c r="V694">
        <f t="shared" si="53"/>
        <v>185.71959999999999</v>
      </c>
      <c r="W694">
        <f t="shared" si="54"/>
        <v>181.84596065155156</v>
      </c>
      <c r="X694">
        <f t="shared" si="55"/>
        <v>171.75835229540002</v>
      </c>
    </row>
    <row r="695" spans="1:24">
      <c r="A695" s="13">
        <f t="shared" ca="1" si="52"/>
        <v>102</v>
      </c>
      <c r="U695">
        <v>690</v>
      </c>
      <c r="V695">
        <f t="shared" si="53"/>
        <v>185.91399999999999</v>
      </c>
      <c r="W695">
        <f t="shared" si="54"/>
        <v>181.91758793024175</v>
      </c>
      <c r="X695">
        <f t="shared" si="55"/>
        <v>171.888274</v>
      </c>
    </row>
    <row r="696" spans="1:24">
      <c r="A696" s="13">
        <f t="shared" ca="1" si="52"/>
        <v>450</v>
      </c>
      <c r="U696">
        <v>691</v>
      </c>
      <c r="V696">
        <f t="shared" si="53"/>
        <v>186.10839999999999</v>
      </c>
      <c r="W696">
        <f t="shared" si="54"/>
        <v>181.98911147641391</v>
      </c>
      <c r="X696">
        <f t="shared" si="55"/>
        <v>172.01770778340003</v>
      </c>
    </row>
    <row r="697" spans="1:24">
      <c r="A697" s="13">
        <f t="shared" ca="1" si="52"/>
        <v>887</v>
      </c>
      <c r="U697">
        <v>692</v>
      </c>
      <c r="V697">
        <f t="shared" si="53"/>
        <v>186.30279999999999</v>
      </c>
      <c r="W697">
        <f t="shared" si="54"/>
        <v>182.06053159008982</v>
      </c>
      <c r="X697">
        <f t="shared" si="55"/>
        <v>172.14664970239997</v>
      </c>
    </row>
    <row r="698" spans="1:24">
      <c r="A698" s="13">
        <f t="shared" ca="1" si="52"/>
        <v>639</v>
      </c>
      <c r="U698">
        <v>693</v>
      </c>
      <c r="V698">
        <f t="shared" si="53"/>
        <v>186.49719999999999</v>
      </c>
      <c r="W698">
        <f t="shared" si="54"/>
        <v>182.13184856999177</v>
      </c>
      <c r="X698">
        <f t="shared" si="55"/>
        <v>172.27509579940002</v>
      </c>
    </row>
    <row r="699" spans="1:24">
      <c r="A699" s="13">
        <f t="shared" ca="1" si="52"/>
        <v>807</v>
      </c>
      <c r="U699">
        <v>694</v>
      </c>
      <c r="V699">
        <f t="shared" si="53"/>
        <v>186.69159999999999</v>
      </c>
      <c r="W699">
        <f t="shared" si="54"/>
        <v>182.20306271354954</v>
      </c>
      <c r="X699">
        <f t="shared" si="55"/>
        <v>172.40304210240006</v>
      </c>
    </row>
    <row r="700" spans="1:24">
      <c r="A700" s="13">
        <f t="shared" ca="1" si="52"/>
        <v>398</v>
      </c>
      <c r="U700">
        <v>695</v>
      </c>
      <c r="V700">
        <f t="shared" si="53"/>
        <v>186.886</v>
      </c>
      <c r="W700">
        <f t="shared" si="54"/>
        <v>182.27417431690841</v>
      </c>
      <c r="X700">
        <f t="shared" si="55"/>
        <v>172.53048462499996</v>
      </c>
    </row>
    <row r="701" spans="1:24">
      <c r="A701" s="13">
        <f t="shared" ca="1" si="52"/>
        <v>183</v>
      </c>
      <c r="U701">
        <v>696</v>
      </c>
      <c r="V701">
        <f t="shared" si="53"/>
        <v>187.0804</v>
      </c>
      <c r="W701">
        <f t="shared" si="54"/>
        <v>182.34518367493601</v>
      </c>
      <c r="X701">
        <f t="shared" si="55"/>
        <v>172.65741936640001</v>
      </c>
    </row>
    <row r="702" spans="1:24">
      <c r="A702" s="13">
        <f t="shared" ca="1" si="52"/>
        <v>685</v>
      </c>
      <c r="U702">
        <v>697</v>
      </c>
      <c r="V702">
        <f t="shared" si="53"/>
        <v>187.27479999999997</v>
      </c>
      <c r="W702">
        <f t="shared" si="54"/>
        <v>182.41609108123001</v>
      </c>
      <c r="X702">
        <f t="shared" si="55"/>
        <v>172.78384231140001</v>
      </c>
    </row>
    <row r="703" spans="1:24">
      <c r="A703" s="13">
        <f t="shared" ca="1" si="52"/>
        <v>276</v>
      </c>
      <c r="U703">
        <v>698</v>
      </c>
      <c r="V703">
        <f t="shared" si="53"/>
        <v>187.46919999999997</v>
      </c>
      <c r="W703">
        <f t="shared" si="54"/>
        <v>182.48689682812531</v>
      </c>
      <c r="X703">
        <f t="shared" si="55"/>
        <v>172.90974943040001</v>
      </c>
    </row>
    <row r="704" spans="1:24">
      <c r="A704" s="13">
        <f t="shared" ca="1" si="52"/>
        <v>63</v>
      </c>
      <c r="U704">
        <v>699</v>
      </c>
      <c r="V704">
        <f t="shared" si="53"/>
        <v>187.66359999999997</v>
      </c>
      <c r="W704">
        <f t="shared" si="54"/>
        <v>182.55760120670121</v>
      </c>
      <c r="X704">
        <f t="shared" si="55"/>
        <v>173.03513667939998</v>
      </c>
    </row>
    <row r="705" spans="1:24">
      <c r="A705" s="13">
        <f t="shared" ca="1" si="52"/>
        <v>416</v>
      </c>
      <c r="U705">
        <v>700</v>
      </c>
      <c r="V705">
        <f t="shared" si="53"/>
        <v>187.85799999999998</v>
      </c>
      <c r="W705">
        <f t="shared" si="54"/>
        <v>182.62820450678859</v>
      </c>
      <c r="X705">
        <f t="shared" si="55"/>
        <v>173.16</v>
      </c>
    </row>
    <row r="706" spans="1:24">
      <c r="A706" s="13">
        <f t="shared" ca="1" si="52"/>
        <v>486</v>
      </c>
      <c r="U706">
        <v>701</v>
      </c>
      <c r="V706">
        <f t="shared" si="53"/>
        <v>188.05239999999998</v>
      </c>
      <c r="W706">
        <f t="shared" si="54"/>
        <v>182.69870701697729</v>
      </c>
      <c r="X706">
        <f t="shared" si="55"/>
        <v>173.28433531940001</v>
      </c>
    </row>
    <row r="707" spans="1:24">
      <c r="A707" s="13">
        <f t="shared" ca="1" si="52"/>
        <v>225</v>
      </c>
      <c r="U707">
        <v>702</v>
      </c>
      <c r="V707">
        <f t="shared" si="53"/>
        <v>188.24679999999998</v>
      </c>
      <c r="W707">
        <f t="shared" si="54"/>
        <v>182.76910902462274</v>
      </c>
      <c r="X707">
        <f t="shared" si="55"/>
        <v>173.4081385504</v>
      </c>
    </row>
    <row r="708" spans="1:24">
      <c r="A708" s="13">
        <f t="shared" ca="1" si="52"/>
        <v>10</v>
      </c>
      <c r="U708">
        <v>703</v>
      </c>
      <c r="V708">
        <f t="shared" si="53"/>
        <v>188.44119999999998</v>
      </c>
      <c r="W708">
        <f t="shared" si="54"/>
        <v>182.83941081585331</v>
      </c>
      <c r="X708">
        <f t="shared" si="55"/>
        <v>173.53140559140002</v>
      </c>
    </row>
    <row r="709" spans="1:24">
      <c r="A709" s="13">
        <f t="shared" ca="1" si="52"/>
        <v>279</v>
      </c>
      <c r="U709">
        <v>704</v>
      </c>
      <c r="V709">
        <f t="shared" si="53"/>
        <v>188.63559999999998</v>
      </c>
      <c r="W709">
        <f t="shared" si="54"/>
        <v>182.90961267557722</v>
      </c>
      <c r="X709">
        <f t="shared" si="55"/>
        <v>173.6541323264</v>
      </c>
    </row>
    <row r="710" spans="1:24">
      <c r="A710" s="13">
        <f t="shared" ca="1" si="52"/>
        <v>288</v>
      </c>
      <c r="U710">
        <v>705</v>
      </c>
      <c r="V710">
        <f t="shared" si="53"/>
        <v>188.82999999999998</v>
      </c>
      <c r="W710">
        <f t="shared" si="54"/>
        <v>182.97971488748951</v>
      </c>
      <c r="X710">
        <f t="shared" si="55"/>
        <v>173.77631462500003</v>
      </c>
    </row>
    <row r="711" spans="1:24">
      <c r="A711" s="13">
        <f t="shared" ref="A711:A774" ca="1" si="56">RANDBETWEEN(0,1000)</f>
        <v>497</v>
      </c>
      <c r="U711">
        <v>706</v>
      </c>
      <c r="V711">
        <f t="shared" ref="V711:V774" si="57">0.1944*U711+51.778</f>
        <v>189.02439999999999</v>
      </c>
      <c r="W711">
        <f t="shared" ref="W711:W774" si="58">49.387*LN(U711)-140.91</f>
        <v>183.04971773407877</v>
      </c>
      <c r="X711">
        <f t="shared" ref="X711:X774" si="59">-0.0000000006*U711^4+0.000001*U711^3-0.0006*U711^2+0.3178*U711+45.76</f>
        <v>173.89794834239999</v>
      </c>
    </row>
    <row r="712" spans="1:24">
      <c r="A712" s="13">
        <f t="shared" ca="1" si="56"/>
        <v>590</v>
      </c>
      <c r="U712">
        <v>707</v>
      </c>
      <c r="V712">
        <f t="shared" si="57"/>
        <v>189.21879999999999</v>
      </c>
      <c r="W712">
        <f t="shared" si="58"/>
        <v>183.11962149663404</v>
      </c>
      <c r="X712">
        <f t="shared" si="59"/>
        <v>174.01902931940003</v>
      </c>
    </row>
    <row r="713" spans="1:24">
      <c r="A713" s="13">
        <f t="shared" ca="1" si="56"/>
        <v>3</v>
      </c>
      <c r="U713">
        <v>708</v>
      </c>
      <c r="V713">
        <f t="shared" si="57"/>
        <v>189.41319999999999</v>
      </c>
      <c r="W713">
        <f t="shared" si="58"/>
        <v>183.18942645525172</v>
      </c>
      <c r="X713">
        <f t="shared" si="59"/>
        <v>174.13955338240001</v>
      </c>
    </row>
    <row r="714" spans="1:24">
      <c r="A714" s="13">
        <f t="shared" ca="1" si="56"/>
        <v>671</v>
      </c>
      <c r="U714">
        <v>709</v>
      </c>
      <c r="V714">
        <f t="shared" si="57"/>
        <v>189.60759999999999</v>
      </c>
      <c r="W714">
        <f t="shared" si="58"/>
        <v>183.25913288884217</v>
      </c>
      <c r="X714">
        <f t="shared" si="59"/>
        <v>174.25951634340004</v>
      </c>
    </row>
    <row r="715" spans="1:24">
      <c r="A715" s="13">
        <f t="shared" ca="1" si="56"/>
        <v>254</v>
      </c>
      <c r="U715">
        <v>710</v>
      </c>
      <c r="V715">
        <f t="shared" si="57"/>
        <v>189.80199999999999</v>
      </c>
      <c r="W715">
        <f t="shared" si="58"/>
        <v>183.32874107513638</v>
      </c>
      <c r="X715">
        <f t="shared" si="59"/>
        <v>174.37891400000001</v>
      </c>
    </row>
    <row r="716" spans="1:24">
      <c r="A716" s="13">
        <f t="shared" ca="1" si="56"/>
        <v>114</v>
      </c>
      <c r="U716">
        <v>711</v>
      </c>
      <c r="V716">
        <f t="shared" si="57"/>
        <v>189.99639999999999</v>
      </c>
      <c r="W716">
        <f t="shared" si="58"/>
        <v>183.39825129069263</v>
      </c>
      <c r="X716">
        <f t="shared" si="59"/>
        <v>174.49774213540002</v>
      </c>
    </row>
    <row r="717" spans="1:24">
      <c r="A717" s="13">
        <f t="shared" ca="1" si="56"/>
        <v>885</v>
      </c>
      <c r="U717">
        <v>712</v>
      </c>
      <c r="V717">
        <f t="shared" si="57"/>
        <v>190.1908</v>
      </c>
      <c r="W717">
        <f t="shared" si="58"/>
        <v>183.46766381090325</v>
      </c>
      <c r="X717">
        <f t="shared" si="59"/>
        <v>174.61599651840004</v>
      </c>
    </row>
    <row r="718" spans="1:24">
      <c r="A718" s="13">
        <f t="shared" ca="1" si="56"/>
        <v>100</v>
      </c>
      <c r="U718">
        <v>713</v>
      </c>
      <c r="V718">
        <f t="shared" si="57"/>
        <v>190.3852</v>
      </c>
      <c r="W718">
        <f t="shared" si="58"/>
        <v>183.53697891000084</v>
      </c>
      <c r="X718">
        <f t="shared" si="59"/>
        <v>174.73367290340002</v>
      </c>
    </row>
    <row r="719" spans="1:24">
      <c r="A719" s="13">
        <f t="shared" ca="1" si="56"/>
        <v>826</v>
      </c>
      <c r="U719">
        <v>714</v>
      </c>
      <c r="V719">
        <f t="shared" si="57"/>
        <v>190.57959999999997</v>
      </c>
      <c r="W719">
        <f t="shared" si="58"/>
        <v>183.60619686106506</v>
      </c>
      <c r="X719">
        <f t="shared" si="59"/>
        <v>174.85076703039999</v>
      </c>
    </row>
    <row r="720" spans="1:24">
      <c r="A720" s="13">
        <f t="shared" ca="1" si="56"/>
        <v>334</v>
      </c>
      <c r="U720">
        <v>715</v>
      </c>
      <c r="V720">
        <f t="shared" si="57"/>
        <v>190.77399999999997</v>
      </c>
      <c r="W720">
        <f t="shared" si="58"/>
        <v>183.67531793602896</v>
      </c>
      <c r="X720">
        <f t="shared" si="59"/>
        <v>174.96727462500004</v>
      </c>
    </row>
    <row r="721" spans="1:24">
      <c r="A721" s="13">
        <f t="shared" ca="1" si="56"/>
        <v>168</v>
      </c>
      <c r="U721">
        <v>716</v>
      </c>
      <c r="V721">
        <f t="shared" si="57"/>
        <v>190.96839999999997</v>
      </c>
      <c r="W721">
        <f t="shared" si="58"/>
        <v>183.74434240568544</v>
      </c>
      <c r="X721">
        <f t="shared" si="59"/>
        <v>175.0831913984</v>
      </c>
    </row>
    <row r="722" spans="1:24">
      <c r="A722" s="13">
        <f t="shared" ca="1" si="56"/>
        <v>207</v>
      </c>
      <c r="U722">
        <v>717</v>
      </c>
      <c r="V722">
        <f t="shared" si="57"/>
        <v>191.16279999999998</v>
      </c>
      <c r="W722">
        <f t="shared" si="58"/>
        <v>183.81327053969343</v>
      </c>
      <c r="X722">
        <f t="shared" si="59"/>
        <v>175.19851304740001</v>
      </c>
    </row>
    <row r="723" spans="1:24">
      <c r="A723" s="13">
        <f t="shared" ca="1" si="56"/>
        <v>718</v>
      </c>
      <c r="U723">
        <v>718</v>
      </c>
      <c r="V723">
        <f t="shared" si="57"/>
        <v>191.35719999999998</v>
      </c>
      <c r="W723">
        <f t="shared" si="58"/>
        <v>183.88210260658465</v>
      </c>
      <c r="X723">
        <f t="shared" si="59"/>
        <v>175.31323525440004</v>
      </c>
    </row>
    <row r="724" spans="1:24">
      <c r="A724" s="13">
        <f t="shared" ca="1" si="56"/>
        <v>457</v>
      </c>
      <c r="U724">
        <v>719</v>
      </c>
      <c r="V724">
        <f t="shared" si="57"/>
        <v>191.55159999999998</v>
      </c>
      <c r="W724">
        <f t="shared" si="58"/>
        <v>183.95083887376936</v>
      </c>
      <c r="X724">
        <f t="shared" si="59"/>
        <v>175.42735368740006</v>
      </c>
    </row>
    <row r="725" spans="1:24">
      <c r="A725" s="13">
        <f t="shared" ca="1" si="56"/>
        <v>637</v>
      </c>
      <c r="U725">
        <v>720</v>
      </c>
      <c r="V725">
        <f t="shared" si="57"/>
        <v>191.74599999999998</v>
      </c>
      <c r="W725">
        <f t="shared" si="58"/>
        <v>184.01947960754288</v>
      </c>
      <c r="X725">
        <f t="shared" si="59"/>
        <v>175.54086400000006</v>
      </c>
    </row>
    <row r="726" spans="1:24">
      <c r="A726" s="13">
        <f t="shared" ca="1" si="56"/>
        <v>728</v>
      </c>
      <c r="U726">
        <v>721</v>
      </c>
      <c r="V726">
        <f t="shared" si="57"/>
        <v>191.94039999999998</v>
      </c>
      <c r="W726">
        <f t="shared" si="58"/>
        <v>184.08802507309181</v>
      </c>
      <c r="X726">
        <f t="shared" si="59"/>
        <v>175.65376183140003</v>
      </c>
    </row>
    <row r="727" spans="1:24">
      <c r="A727" s="13">
        <f t="shared" ca="1" si="56"/>
        <v>553</v>
      </c>
      <c r="U727">
        <v>722</v>
      </c>
      <c r="V727">
        <f t="shared" si="57"/>
        <v>192.13479999999998</v>
      </c>
      <c r="W727">
        <f t="shared" si="58"/>
        <v>184.1564755345</v>
      </c>
      <c r="X727">
        <f t="shared" si="59"/>
        <v>175.76604280640001</v>
      </c>
    </row>
    <row r="728" spans="1:24">
      <c r="A728" s="13">
        <f t="shared" ca="1" si="56"/>
        <v>96</v>
      </c>
      <c r="U728">
        <v>723</v>
      </c>
      <c r="V728">
        <f t="shared" si="57"/>
        <v>192.32919999999999</v>
      </c>
      <c r="W728">
        <f t="shared" si="58"/>
        <v>184.22483125475495</v>
      </c>
      <c r="X728">
        <f t="shared" si="59"/>
        <v>175.87770253540006</v>
      </c>
    </row>
    <row r="729" spans="1:24">
      <c r="A729" s="13">
        <f t="shared" ca="1" si="56"/>
        <v>310</v>
      </c>
      <c r="U729">
        <v>724</v>
      </c>
      <c r="V729">
        <f t="shared" si="57"/>
        <v>192.52359999999999</v>
      </c>
      <c r="W729">
        <f t="shared" si="58"/>
        <v>184.29309249575337</v>
      </c>
      <c r="X729">
        <f t="shared" si="59"/>
        <v>175.98873661440004</v>
      </c>
    </row>
    <row r="730" spans="1:24">
      <c r="A730" s="13">
        <f t="shared" ca="1" si="56"/>
        <v>85</v>
      </c>
      <c r="U730">
        <v>725</v>
      </c>
      <c r="V730">
        <f t="shared" si="57"/>
        <v>192.71799999999999</v>
      </c>
      <c r="W730">
        <f t="shared" si="58"/>
        <v>184.36125951830783</v>
      </c>
      <c r="X730">
        <f t="shared" si="59"/>
        <v>176.09914062500002</v>
      </c>
    </row>
    <row r="731" spans="1:24">
      <c r="A731" s="13">
        <f t="shared" ca="1" si="56"/>
        <v>923</v>
      </c>
      <c r="U731">
        <v>726</v>
      </c>
      <c r="V731">
        <f t="shared" si="57"/>
        <v>192.91239999999999</v>
      </c>
      <c r="W731">
        <f t="shared" si="58"/>
        <v>184.42933258215223</v>
      </c>
      <c r="X731">
        <f t="shared" si="59"/>
        <v>176.20891013440001</v>
      </c>
    </row>
    <row r="732" spans="1:24">
      <c r="A732" s="13">
        <f t="shared" ca="1" si="56"/>
        <v>142</v>
      </c>
      <c r="U732">
        <v>727</v>
      </c>
      <c r="V732">
        <f t="shared" si="57"/>
        <v>193.10679999999999</v>
      </c>
      <c r="W732">
        <f t="shared" si="58"/>
        <v>184.49731194594793</v>
      </c>
      <c r="X732">
        <f t="shared" si="59"/>
        <v>176.31804069539999</v>
      </c>
    </row>
    <row r="733" spans="1:24">
      <c r="A733" s="13">
        <f t="shared" ca="1" si="56"/>
        <v>457</v>
      </c>
      <c r="U733">
        <v>728</v>
      </c>
      <c r="V733">
        <f t="shared" si="57"/>
        <v>193.30119999999999</v>
      </c>
      <c r="W733">
        <f t="shared" si="58"/>
        <v>184.56519786728975</v>
      </c>
      <c r="X733">
        <f t="shared" si="59"/>
        <v>176.42652784640003</v>
      </c>
    </row>
    <row r="734" spans="1:24">
      <c r="A734" s="13">
        <f t="shared" ca="1" si="56"/>
        <v>632</v>
      </c>
      <c r="U734">
        <v>729</v>
      </c>
      <c r="V734">
        <f t="shared" si="57"/>
        <v>193.4956</v>
      </c>
      <c r="W734">
        <f t="shared" si="58"/>
        <v>184.6329906027116</v>
      </c>
      <c r="X734">
        <f t="shared" si="59"/>
        <v>176.5343671114</v>
      </c>
    </row>
    <row r="735" spans="1:24">
      <c r="A735" s="13">
        <f t="shared" ca="1" si="56"/>
        <v>786</v>
      </c>
      <c r="U735">
        <v>730</v>
      </c>
      <c r="V735">
        <f t="shared" si="57"/>
        <v>193.69</v>
      </c>
      <c r="W735">
        <f t="shared" si="58"/>
        <v>184.70069040769252</v>
      </c>
      <c r="X735">
        <f t="shared" si="59"/>
        <v>176.64155400000007</v>
      </c>
    </row>
    <row r="736" spans="1:24">
      <c r="A736" s="13">
        <f t="shared" ca="1" si="56"/>
        <v>416</v>
      </c>
      <c r="U736">
        <v>731</v>
      </c>
      <c r="V736">
        <f t="shared" si="57"/>
        <v>193.88439999999997</v>
      </c>
      <c r="W736">
        <f t="shared" si="58"/>
        <v>184.76829753666229</v>
      </c>
      <c r="X736">
        <f t="shared" si="59"/>
        <v>176.74808400740005</v>
      </c>
    </row>
    <row r="737" spans="1:24">
      <c r="A737" s="13">
        <f t="shared" ca="1" si="56"/>
        <v>796</v>
      </c>
      <c r="U737">
        <v>732</v>
      </c>
      <c r="V737">
        <f t="shared" si="57"/>
        <v>194.07879999999997</v>
      </c>
      <c r="W737">
        <f t="shared" si="58"/>
        <v>184.83581224300727</v>
      </c>
      <c r="X737">
        <f t="shared" si="59"/>
        <v>176.85395261440001</v>
      </c>
    </row>
    <row r="738" spans="1:24">
      <c r="A738" s="13">
        <f t="shared" ca="1" si="56"/>
        <v>457</v>
      </c>
      <c r="U738">
        <v>733</v>
      </c>
      <c r="V738">
        <f t="shared" si="57"/>
        <v>194.27319999999997</v>
      </c>
      <c r="W738">
        <f t="shared" si="58"/>
        <v>184.90323477907603</v>
      </c>
      <c r="X738">
        <f t="shared" si="59"/>
        <v>176.95915528740005</v>
      </c>
    </row>
    <row r="739" spans="1:24">
      <c r="A739" s="13">
        <f t="shared" ca="1" si="56"/>
        <v>897</v>
      </c>
      <c r="U739">
        <v>734</v>
      </c>
      <c r="V739">
        <f t="shared" si="57"/>
        <v>194.46759999999998</v>
      </c>
      <c r="W739">
        <f t="shared" si="58"/>
        <v>184.97056539618509</v>
      </c>
      <c r="X739">
        <f t="shared" si="59"/>
        <v>177.06368747840003</v>
      </c>
    </row>
    <row r="740" spans="1:24">
      <c r="A740" s="13">
        <f t="shared" ca="1" si="56"/>
        <v>74</v>
      </c>
      <c r="U740">
        <v>735</v>
      </c>
      <c r="V740">
        <f t="shared" si="57"/>
        <v>194.66199999999998</v>
      </c>
      <c r="W740">
        <f t="shared" si="58"/>
        <v>185.03780434462439</v>
      </c>
      <c r="X740">
        <f t="shared" si="59"/>
        <v>177.16754462499998</v>
      </c>
    </row>
    <row r="741" spans="1:24">
      <c r="A741" s="13">
        <f t="shared" ca="1" si="56"/>
        <v>544</v>
      </c>
      <c r="U741">
        <v>736</v>
      </c>
      <c r="V741">
        <f t="shared" si="57"/>
        <v>194.85639999999998</v>
      </c>
      <c r="W741">
        <f t="shared" si="58"/>
        <v>185.10495187366305</v>
      </c>
      <c r="X741">
        <f t="shared" si="59"/>
        <v>177.27072215040002</v>
      </c>
    </row>
    <row r="742" spans="1:24">
      <c r="A742" s="13">
        <f t="shared" ca="1" si="56"/>
        <v>847</v>
      </c>
      <c r="U742">
        <v>737</v>
      </c>
      <c r="V742">
        <f t="shared" si="57"/>
        <v>195.05079999999998</v>
      </c>
      <c r="W742">
        <f t="shared" si="58"/>
        <v>185.17200823155477</v>
      </c>
      <c r="X742">
        <f t="shared" si="59"/>
        <v>177.37321546339999</v>
      </c>
    </row>
    <row r="743" spans="1:24">
      <c r="A743" s="13">
        <f t="shared" ca="1" si="56"/>
        <v>54</v>
      </c>
      <c r="U743">
        <v>738</v>
      </c>
      <c r="V743">
        <f t="shared" si="57"/>
        <v>195.24519999999998</v>
      </c>
      <c r="W743">
        <f t="shared" si="58"/>
        <v>185.23897366554357</v>
      </c>
      <c r="X743">
        <f t="shared" si="59"/>
        <v>177.47501995840005</v>
      </c>
    </row>
    <row r="744" spans="1:24">
      <c r="A744" s="13">
        <f t="shared" ca="1" si="56"/>
        <v>611</v>
      </c>
      <c r="U744">
        <v>739</v>
      </c>
      <c r="V744">
        <f t="shared" si="57"/>
        <v>195.43959999999998</v>
      </c>
      <c r="W744">
        <f t="shared" si="58"/>
        <v>185.30584842186883</v>
      </c>
      <c r="X744">
        <f t="shared" si="59"/>
        <v>177.57613101540002</v>
      </c>
    </row>
    <row r="745" spans="1:24">
      <c r="A745" s="13">
        <f t="shared" ca="1" si="56"/>
        <v>276</v>
      </c>
      <c r="U745">
        <v>740</v>
      </c>
      <c r="V745">
        <f t="shared" si="57"/>
        <v>195.63399999999999</v>
      </c>
      <c r="W745">
        <f t="shared" si="58"/>
        <v>185.37263274577126</v>
      </c>
      <c r="X745">
        <f t="shared" si="59"/>
        <v>177.67654400000006</v>
      </c>
    </row>
    <row r="746" spans="1:24">
      <c r="A746" s="13">
        <f t="shared" ca="1" si="56"/>
        <v>500</v>
      </c>
      <c r="U746">
        <v>741</v>
      </c>
      <c r="V746">
        <f t="shared" si="57"/>
        <v>195.82839999999999</v>
      </c>
      <c r="W746">
        <f t="shared" si="58"/>
        <v>185.43932688149781</v>
      </c>
      <c r="X746">
        <f t="shared" si="59"/>
        <v>177.77625426340001</v>
      </c>
    </row>
    <row r="747" spans="1:24">
      <c r="A747" s="13">
        <f t="shared" ca="1" si="56"/>
        <v>659</v>
      </c>
      <c r="U747">
        <v>742</v>
      </c>
      <c r="V747">
        <f t="shared" si="57"/>
        <v>196.02279999999999</v>
      </c>
      <c r="W747">
        <f t="shared" si="58"/>
        <v>185.50593107230745</v>
      </c>
      <c r="X747">
        <f t="shared" si="59"/>
        <v>177.87525714240002</v>
      </c>
    </row>
    <row r="748" spans="1:24">
      <c r="A748" s="13">
        <f t="shared" ca="1" si="56"/>
        <v>506</v>
      </c>
      <c r="U748">
        <v>743</v>
      </c>
      <c r="V748">
        <f t="shared" si="57"/>
        <v>196.21719999999999</v>
      </c>
      <c r="W748">
        <f t="shared" si="58"/>
        <v>185.57244556047598</v>
      </c>
      <c r="X748">
        <f t="shared" si="59"/>
        <v>177.97354795939998</v>
      </c>
    </row>
    <row r="749" spans="1:24">
      <c r="A749" s="13">
        <f t="shared" ca="1" si="56"/>
        <v>866</v>
      </c>
      <c r="U749">
        <v>744</v>
      </c>
      <c r="V749">
        <f t="shared" si="57"/>
        <v>196.41159999999999</v>
      </c>
      <c r="W749">
        <f t="shared" si="58"/>
        <v>185.63887058730191</v>
      </c>
      <c r="X749">
        <f t="shared" si="59"/>
        <v>178.07112202240006</v>
      </c>
    </row>
    <row r="750" spans="1:24">
      <c r="A750" s="13">
        <f t="shared" ca="1" si="56"/>
        <v>91</v>
      </c>
      <c r="U750">
        <v>745</v>
      </c>
      <c r="V750">
        <f t="shared" si="57"/>
        <v>196.60599999999999</v>
      </c>
      <c r="W750">
        <f t="shared" si="58"/>
        <v>185.7052063931113</v>
      </c>
      <c r="X750">
        <f t="shared" si="59"/>
        <v>178.16797462500003</v>
      </c>
    </row>
    <row r="751" spans="1:24">
      <c r="A751" s="13">
        <f t="shared" ca="1" si="56"/>
        <v>797</v>
      </c>
      <c r="U751">
        <v>746</v>
      </c>
      <c r="V751">
        <f t="shared" si="57"/>
        <v>196.8004</v>
      </c>
      <c r="W751">
        <f t="shared" si="58"/>
        <v>185.77145321726314</v>
      </c>
      <c r="X751">
        <f t="shared" si="59"/>
        <v>178.26410104640007</v>
      </c>
    </row>
    <row r="752" spans="1:24">
      <c r="A752" s="13">
        <f t="shared" ca="1" si="56"/>
        <v>721</v>
      </c>
      <c r="U752">
        <v>747</v>
      </c>
      <c r="V752">
        <f t="shared" si="57"/>
        <v>196.9948</v>
      </c>
      <c r="W752">
        <f t="shared" si="58"/>
        <v>185.83761129815448</v>
      </c>
      <c r="X752">
        <f t="shared" si="59"/>
        <v>178.35949655140001</v>
      </c>
    </row>
    <row r="753" spans="1:24">
      <c r="A753" s="13">
        <f t="shared" ca="1" si="56"/>
        <v>101</v>
      </c>
      <c r="U753">
        <v>748</v>
      </c>
      <c r="V753">
        <f t="shared" si="57"/>
        <v>197.18919999999997</v>
      </c>
      <c r="W753">
        <f t="shared" si="58"/>
        <v>185.90368087322551</v>
      </c>
      <c r="X753">
        <f t="shared" si="59"/>
        <v>178.45415639040002</v>
      </c>
    </row>
    <row r="754" spans="1:24">
      <c r="A754" s="13">
        <f t="shared" ca="1" si="56"/>
        <v>570</v>
      </c>
      <c r="U754">
        <v>749</v>
      </c>
      <c r="V754">
        <f t="shared" si="57"/>
        <v>197.38359999999997</v>
      </c>
      <c r="W754">
        <f t="shared" si="58"/>
        <v>185.96966217896491</v>
      </c>
      <c r="X754">
        <f t="shared" si="59"/>
        <v>178.54807579940004</v>
      </c>
    </row>
    <row r="755" spans="1:24">
      <c r="A755" s="13">
        <f t="shared" ca="1" si="56"/>
        <v>515</v>
      </c>
      <c r="U755">
        <v>750</v>
      </c>
      <c r="V755">
        <f t="shared" si="57"/>
        <v>197.57799999999997</v>
      </c>
      <c r="W755">
        <f t="shared" si="58"/>
        <v>186.0355554509147</v>
      </c>
      <c r="X755">
        <f t="shared" si="59"/>
        <v>178.64125000000007</v>
      </c>
    </row>
    <row r="756" spans="1:24">
      <c r="A756" s="13">
        <f t="shared" ca="1" si="56"/>
        <v>318</v>
      </c>
      <c r="U756">
        <v>751</v>
      </c>
      <c r="V756">
        <f t="shared" si="57"/>
        <v>197.77239999999998</v>
      </c>
      <c r="W756">
        <f t="shared" si="58"/>
        <v>186.10136092367529</v>
      </c>
      <c r="X756">
        <f t="shared" si="59"/>
        <v>178.73367419940001</v>
      </c>
    </row>
    <row r="757" spans="1:24">
      <c r="A757" s="13">
        <f t="shared" ca="1" si="56"/>
        <v>471</v>
      </c>
      <c r="U757">
        <v>752</v>
      </c>
      <c r="V757">
        <f t="shared" si="57"/>
        <v>197.96679999999998</v>
      </c>
      <c r="W757">
        <f t="shared" si="58"/>
        <v>186.16707883091075</v>
      </c>
      <c r="X757">
        <f t="shared" si="59"/>
        <v>178.82534359040005</v>
      </c>
    </row>
    <row r="758" spans="1:24">
      <c r="A758" s="13">
        <f t="shared" ca="1" si="56"/>
        <v>437</v>
      </c>
      <c r="U758">
        <v>753</v>
      </c>
      <c r="V758">
        <f t="shared" si="57"/>
        <v>198.16119999999998</v>
      </c>
      <c r="W758">
        <f t="shared" si="58"/>
        <v>186.23270940535335</v>
      </c>
      <c r="X758">
        <f t="shared" si="59"/>
        <v>178.91625335139997</v>
      </c>
    </row>
    <row r="759" spans="1:24">
      <c r="A759" s="13">
        <f t="shared" ca="1" si="56"/>
        <v>97</v>
      </c>
      <c r="U759">
        <v>754</v>
      </c>
      <c r="V759">
        <f t="shared" si="57"/>
        <v>198.35559999999998</v>
      </c>
      <c r="W759">
        <f t="shared" si="58"/>
        <v>186.29825287880894</v>
      </c>
      <c r="X759">
        <f t="shared" si="59"/>
        <v>179.00639864640002</v>
      </c>
    </row>
    <row r="760" spans="1:24">
      <c r="A760" s="13">
        <f t="shared" ca="1" si="56"/>
        <v>586</v>
      </c>
      <c r="U760">
        <v>755</v>
      </c>
      <c r="V760">
        <f t="shared" si="57"/>
        <v>198.54999999999998</v>
      </c>
      <c r="W760">
        <f t="shared" si="58"/>
        <v>186.36370948216157</v>
      </c>
      <c r="X760">
        <f t="shared" si="59"/>
        <v>179.09577462500002</v>
      </c>
    </row>
    <row r="761" spans="1:24">
      <c r="A761" s="13">
        <f t="shared" ca="1" si="56"/>
        <v>77</v>
      </c>
      <c r="U761">
        <v>756</v>
      </c>
      <c r="V761">
        <f t="shared" si="57"/>
        <v>198.74439999999998</v>
      </c>
      <c r="W761">
        <f t="shared" si="58"/>
        <v>186.42907944537862</v>
      </c>
      <c r="X761">
        <f t="shared" si="59"/>
        <v>179.18437642240005</v>
      </c>
    </row>
    <row r="762" spans="1:24">
      <c r="A762" s="13">
        <f t="shared" ca="1" si="56"/>
        <v>470</v>
      </c>
      <c r="U762">
        <v>757</v>
      </c>
      <c r="V762">
        <f t="shared" si="57"/>
        <v>198.93879999999999</v>
      </c>
      <c r="W762">
        <f t="shared" si="58"/>
        <v>186.49436299751525</v>
      </c>
      <c r="X762">
        <f t="shared" si="59"/>
        <v>179.27219915940006</v>
      </c>
    </row>
    <row r="763" spans="1:24">
      <c r="A763" s="13">
        <f t="shared" ca="1" si="56"/>
        <v>808</v>
      </c>
      <c r="U763">
        <v>758</v>
      </c>
      <c r="V763">
        <f t="shared" si="57"/>
        <v>199.13319999999999</v>
      </c>
      <c r="W763">
        <f t="shared" si="58"/>
        <v>186.55956036671981</v>
      </c>
      <c r="X763">
        <f t="shared" si="59"/>
        <v>179.3592379424</v>
      </c>
    </row>
    <row r="764" spans="1:24">
      <c r="A764" s="13">
        <f t="shared" ca="1" si="56"/>
        <v>583</v>
      </c>
      <c r="U764">
        <v>759</v>
      </c>
      <c r="V764">
        <f t="shared" si="57"/>
        <v>199.32759999999999</v>
      </c>
      <c r="W764">
        <f t="shared" si="58"/>
        <v>186.624671780238</v>
      </c>
      <c r="X764">
        <f t="shared" si="59"/>
        <v>179.44548786340002</v>
      </c>
    </row>
    <row r="765" spans="1:24">
      <c r="A765" s="13">
        <f t="shared" ca="1" si="56"/>
        <v>710</v>
      </c>
      <c r="U765">
        <v>760</v>
      </c>
      <c r="V765">
        <f t="shared" si="57"/>
        <v>199.52199999999999</v>
      </c>
      <c r="W765">
        <f t="shared" si="58"/>
        <v>186.689697464418</v>
      </c>
      <c r="X765">
        <f t="shared" si="59"/>
        <v>179.53094400000006</v>
      </c>
    </row>
    <row r="766" spans="1:24">
      <c r="A766" s="13">
        <f t="shared" ca="1" si="56"/>
        <v>946</v>
      </c>
      <c r="U766">
        <v>761</v>
      </c>
      <c r="V766">
        <f t="shared" si="57"/>
        <v>199.71639999999999</v>
      </c>
      <c r="W766">
        <f t="shared" si="58"/>
        <v>186.75463764471507</v>
      </c>
      <c r="X766">
        <f t="shared" si="59"/>
        <v>179.61560141540005</v>
      </c>
    </row>
    <row r="767" spans="1:24">
      <c r="A767" s="13">
        <f t="shared" ca="1" si="56"/>
        <v>157</v>
      </c>
      <c r="U767">
        <v>762</v>
      </c>
      <c r="V767">
        <f t="shared" si="57"/>
        <v>199.91079999999999</v>
      </c>
      <c r="W767">
        <f t="shared" si="58"/>
        <v>186.81949254569642</v>
      </c>
      <c r="X767">
        <f t="shared" si="59"/>
        <v>179.69945515840001</v>
      </c>
    </row>
    <row r="768" spans="1:24">
      <c r="A768" s="13">
        <f t="shared" ca="1" si="56"/>
        <v>213</v>
      </c>
      <c r="U768">
        <v>763</v>
      </c>
      <c r="V768">
        <f t="shared" si="57"/>
        <v>200.1052</v>
      </c>
      <c r="W768">
        <f t="shared" si="58"/>
        <v>186.8842623910455</v>
      </c>
      <c r="X768">
        <f t="shared" si="59"/>
        <v>179.78250026340001</v>
      </c>
    </row>
    <row r="769" spans="1:24">
      <c r="A769" s="13">
        <f t="shared" ca="1" si="56"/>
        <v>425</v>
      </c>
      <c r="U769">
        <v>764</v>
      </c>
      <c r="V769">
        <f t="shared" si="57"/>
        <v>200.29959999999997</v>
      </c>
      <c r="W769">
        <f t="shared" si="58"/>
        <v>186.94894740356696</v>
      </c>
      <c r="X769">
        <f t="shared" si="59"/>
        <v>179.86473175040004</v>
      </c>
    </row>
    <row r="770" spans="1:24">
      <c r="A770" s="13">
        <f t="shared" ca="1" si="56"/>
        <v>431</v>
      </c>
      <c r="U770">
        <v>765</v>
      </c>
      <c r="V770">
        <f t="shared" si="57"/>
        <v>200.49399999999997</v>
      </c>
      <c r="W770">
        <f t="shared" si="58"/>
        <v>187.01354780519111</v>
      </c>
      <c r="X770">
        <f t="shared" si="59"/>
        <v>179.94614462499999</v>
      </c>
    </row>
    <row r="771" spans="1:24">
      <c r="A771" s="13">
        <f t="shared" ca="1" si="56"/>
        <v>491</v>
      </c>
      <c r="U771">
        <v>766</v>
      </c>
      <c r="V771">
        <f t="shared" si="57"/>
        <v>200.68839999999997</v>
      </c>
      <c r="W771">
        <f t="shared" si="58"/>
        <v>187.07806381697858</v>
      </c>
      <c r="X771">
        <f t="shared" si="59"/>
        <v>180.02673387840002</v>
      </c>
    </row>
    <row r="772" spans="1:24">
      <c r="A772" s="13">
        <f t="shared" ca="1" si="56"/>
        <v>349</v>
      </c>
      <c r="U772">
        <v>767</v>
      </c>
      <c r="V772">
        <f t="shared" si="57"/>
        <v>200.88279999999997</v>
      </c>
      <c r="W772">
        <f t="shared" si="58"/>
        <v>187.14249565912471</v>
      </c>
      <c r="X772">
        <f t="shared" si="59"/>
        <v>180.1064944874</v>
      </c>
    </row>
    <row r="773" spans="1:24">
      <c r="A773" s="13">
        <f t="shared" ca="1" si="56"/>
        <v>801</v>
      </c>
      <c r="U773">
        <v>768</v>
      </c>
      <c r="V773">
        <f t="shared" si="57"/>
        <v>201.07719999999998</v>
      </c>
      <c r="W773">
        <f t="shared" si="58"/>
        <v>187.20684355096412</v>
      </c>
      <c r="X773">
        <f t="shared" si="59"/>
        <v>180.18542141440003</v>
      </c>
    </row>
    <row r="774" spans="1:24">
      <c r="A774" s="13">
        <f t="shared" ca="1" si="56"/>
        <v>464</v>
      </c>
      <c r="U774">
        <v>769</v>
      </c>
      <c r="V774">
        <f t="shared" si="57"/>
        <v>201.27159999999998</v>
      </c>
      <c r="W774">
        <f t="shared" si="58"/>
        <v>187.27110771097526</v>
      </c>
      <c r="X774">
        <f t="shared" si="59"/>
        <v>180.26350960739998</v>
      </c>
    </row>
    <row r="775" spans="1:24">
      <c r="A775" s="13">
        <f t="shared" ref="A775:A838" ca="1" si="60">RANDBETWEEN(0,1000)</f>
        <v>473</v>
      </c>
      <c r="U775">
        <v>770</v>
      </c>
      <c r="V775">
        <f t="shared" ref="V775:V838" si="61">0.1944*U775+51.778</f>
        <v>201.46599999999998</v>
      </c>
      <c r="W775">
        <f t="shared" ref="W775:W838" si="62">49.387*LN(U775)-140.91</f>
        <v>187.33528835678479</v>
      </c>
      <c r="X775">
        <f t="shared" ref="X775:X838" si="63">-0.0000000006*U775^4+0.000001*U775^3-0.0006*U775^2+0.3178*U775+45.76</f>
        <v>180.340754</v>
      </c>
    </row>
    <row r="776" spans="1:24">
      <c r="A776" s="13">
        <f t="shared" ca="1" si="60"/>
        <v>816</v>
      </c>
      <c r="U776">
        <v>771</v>
      </c>
      <c r="V776">
        <f t="shared" si="61"/>
        <v>201.66039999999998</v>
      </c>
      <c r="W776">
        <f t="shared" si="62"/>
        <v>187.39938570517214</v>
      </c>
      <c r="X776">
        <f t="shared" si="63"/>
        <v>180.41714951140005</v>
      </c>
    </row>
    <row r="777" spans="1:24">
      <c r="A777" s="13">
        <f t="shared" ca="1" si="60"/>
        <v>296</v>
      </c>
      <c r="U777">
        <v>772</v>
      </c>
      <c r="V777">
        <f t="shared" si="61"/>
        <v>201.85479999999998</v>
      </c>
      <c r="W777">
        <f t="shared" si="62"/>
        <v>187.46339997207363</v>
      </c>
      <c r="X777">
        <f t="shared" si="63"/>
        <v>180.49269104640004</v>
      </c>
    </row>
    <row r="778" spans="1:24">
      <c r="A778" s="13">
        <f t="shared" ca="1" si="60"/>
        <v>264</v>
      </c>
      <c r="U778">
        <v>773</v>
      </c>
      <c r="V778">
        <f t="shared" si="61"/>
        <v>202.04919999999998</v>
      </c>
      <c r="W778">
        <f t="shared" si="62"/>
        <v>187.52733137258704</v>
      </c>
      <c r="X778">
        <f t="shared" si="63"/>
        <v>180.56737349540003</v>
      </c>
    </row>
    <row r="779" spans="1:24">
      <c r="A779" s="13">
        <f t="shared" ca="1" si="60"/>
        <v>769</v>
      </c>
      <c r="U779">
        <v>774</v>
      </c>
      <c r="V779">
        <f t="shared" si="61"/>
        <v>202.24359999999999</v>
      </c>
      <c r="W779">
        <f t="shared" si="62"/>
        <v>187.59118012097585</v>
      </c>
      <c r="X779">
        <f t="shared" si="63"/>
        <v>180.64119173440002</v>
      </c>
    </row>
    <row r="780" spans="1:24">
      <c r="A780" s="13">
        <f t="shared" ca="1" si="60"/>
        <v>295</v>
      </c>
      <c r="U780">
        <v>775</v>
      </c>
      <c r="V780">
        <f t="shared" si="61"/>
        <v>202.43799999999999</v>
      </c>
      <c r="W780">
        <f t="shared" si="62"/>
        <v>187.65494643067379</v>
      </c>
      <c r="X780">
        <f t="shared" si="63"/>
        <v>180.71414062500006</v>
      </c>
    </row>
    <row r="781" spans="1:24">
      <c r="A781" s="13">
        <f t="shared" ca="1" si="60"/>
        <v>246</v>
      </c>
      <c r="U781">
        <v>776</v>
      </c>
      <c r="V781">
        <f t="shared" si="61"/>
        <v>202.63239999999999</v>
      </c>
      <c r="W781">
        <f t="shared" si="62"/>
        <v>187.71863051428866</v>
      </c>
      <c r="X781">
        <f t="shared" si="63"/>
        <v>180.78621501440003</v>
      </c>
    </row>
    <row r="782" spans="1:24">
      <c r="A782" s="13">
        <f t="shared" ca="1" si="60"/>
        <v>848</v>
      </c>
      <c r="U782">
        <v>777</v>
      </c>
      <c r="V782">
        <f t="shared" si="61"/>
        <v>202.82679999999999</v>
      </c>
      <c r="W782">
        <f t="shared" si="62"/>
        <v>187.782232583607</v>
      </c>
      <c r="X782">
        <f t="shared" si="63"/>
        <v>180.85740973540001</v>
      </c>
    </row>
    <row r="783" spans="1:24">
      <c r="A783" s="13">
        <f t="shared" ca="1" si="60"/>
        <v>239</v>
      </c>
      <c r="U783">
        <v>778</v>
      </c>
      <c r="V783">
        <f t="shared" si="61"/>
        <v>203.02119999999999</v>
      </c>
      <c r="W783">
        <f t="shared" si="62"/>
        <v>187.8457528495982</v>
      </c>
      <c r="X783">
        <f t="shared" si="63"/>
        <v>180.92771960640002</v>
      </c>
    </row>
    <row r="784" spans="1:24">
      <c r="A784" s="13">
        <f t="shared" ca="1" si="60"/>
        <v>386</v>
      </c>
      <c r="U784">
        <v>779</v>
      </c>
      <c r="V784">
        <f t="shared" si="61"/>
        <v>203.21559999999999</v>
      </c>
      <c r="W784">
        <f t="shared" si="62"/>
        <v>187.90919152241864</v>
      </c>
      <c r="X784">
        <f t="shared" si="63"/>
        <v>180.99713943140003</v>
      </c>
    </row>
    <row r="785" spans="1:24">
      <c r="A785" s="13">
        <f t="shared" ca="1" si="60"/>
        <v>498</v>
      </c>
      <c r="U785">
        <v>780</v>
      </c>
      <c r="V785">
        <f t="shared" si="61"/>
        <v>203.41</v>
      </c>
      <c r="W785">
        <f t="shared" si="62"/>
        <v>187.97254881141581</v>
      </c>
      <c r="X785">
        <f t="shared" si="63"/>
        <v>181.065664</v>
      </c>
    </row>
    <row r="786" spans="1:24">
      <c r="A786" s="13">
        <f t="shared" ca="1" si="60"/>
        <v>177</v>
      </c>
      <c r="U786">
        <v>781</v>
      </c>
      <c r="V786">
        <f t="shared" si="61"/>
        <v>203.60439999999997</v>
      </c>
      <c r="W786">
        <f t="shared" si="62"/>
        <v>188.03582492513257</v>
      </c>
      <c r="X786">
        <f t="shared" si="63"/>
        <v>181.13328808740002</v>
      </c>
    </row>
    <row r="787" spans="1:24">
      <c r="A787" s="13">
        <f t="shared" ca="1" si="60"/>
        <v>168</v>
      </c>
      <c r="U787">
        <v>782</v>
      </c>
      <c r="V787">
        <f t="shared" si="61"/>
        <v>203.79879999999997</v>
      </c>
      <c r="W787">
        <f t="shared" si="62"/>
        <v>188.09902007131129</v>
      </c>
      <c r="X787">
        <f t="shared" si="63"/>
        <v>181.20000645440007</v>
      </c>
    </row>
    <row r="788" spans="1:24">
      <c r="A788" s="13">
        <f t="shared" ca="1" si="60"/>
        <v>785</v>
      </c>
      <c r="U788">
        <v>783</v>
      </c>
      <c r="V788">
        <f t="shared" si="61"/>
        <v>203.99319999999997</v>
      </c>
      <c r="W788">
        <f t="shared" si="62"/>
        <v>188.1621344568978</v>
      </c>
      <c r="X788">
        <f t="shared" si="63"/>
        <v>181.26581384740004</v>
      </c>
    </row>
    <row r="789" spans="1:24">
      <c r="A789" s="13">
        <f t="shared" ca="1" si="60"/>
        <v>98</v>
      </c>
      <c r="U789">
        <v>784</v>
      </c>
      <c r="V789">
        <f t="shared" si="61"/>
        <v>204.18759999999997</v>
      </c>
      <c r="W789">
        <f t="shared" si="62"/>
        <v>188.22516828804558</v>
      </c>
      <c r="X789">
        <f t="shared" si="63"/>
        <v>181.33070499839999</v>
      </c>
    </row>
    <row r="790" spans="1:24">
      <c r="A790" s="13">
        <f t="shared" ca="1" si="60"/>
        <v>818</v>
      </c>
      <c r="U790">
        <v>785</v>
      </c>
      <c r="V790">
        <f t="shared" si="61"/>
        <v>204.38199999999998</v>
      </c>
      <c r="W790">
        <f t="shared" si="62"/>
        <v>188.28812177011977</v>
      </c>
      <c r="X790">
        <f t="shared" si="63"/>
        <v>181.39467462500005</v>
      </c>
    </row>
    <row r="791" spans="1:24">
      <c r="A791" s="13">
        <f t="shared" ca="1" si="60"/>
        <v>962</v>
      </c>
      <c r="U791">
        <v>786</v>
      </c>
      <c r="V791">
        <f t="shared" si="61"/>
        <v>204.57639999999998</v>
      </c>
      <c r="W791">
        <f t="shared" si="62"/>
        <v>188.35099510770121</v>
      </c>
      <c r="X791">
        <f t="shared" si="63"/>
        <v>181.45771743039998</v>
      </c>
    </row>
    <row r="792" spans="1:24">
      <c r="A792" s="13">
        <f t="shared" ca="1" si="60"/>
        <v>744</v>
      </c>
      <c r="U792">
        <v>787</v>
      </c>
      <c r="V792">
        <f t="shared" si="61"/>
        <v>204.77079999999998</v>
      </c>
      <c r="W792">
        <f t="shared" si="62"/>
        <v>188.41378850459031</v>
      </c>
      <c r="X792">
        <f t="shared" si="63"/>
        <v>181.51982810340002</v>
      </c>
    </row>
    <row r="793" spans="1:24">
      <c r="A793" s="13">
        <f t="shared" ca="1" si="60"/>
        <v>784</v>
      </c>
      <c r="U793">
        <v>788</v>
      </c>
      <c r="V793">
        <f t="shared" si="61"/>
        <v>204.96519999999998</v>
      </c>
      <c r="W793">
        <f t="shared" si="62"/>
        <v>188.47650216381109</v>
      </c>
      <c r="X793">
        <f t="shared" si="63"/>
        <v>181.58100131839998</v>
      </c>
    </row>
    <row r="794" spans="1:24">
      <c r="A794" s="13">
        <f t="shared" ca="1" si="60"/>
        <v>840</v>
      </c>
      <c r="U794">
        <v>789</v>
      </c>
      <c r="V794">
        <f t="shared" si="61"/>
        <v>205.15959999999998</v>
      </c>
      <c r="W794">
        <f t="shared" si="62"/>
        <v>188.53913628761515</v>
      </c>
      <c r="X794">
        <f t="shared" si="63"/>
        <v>181.64123173540008</v>
      </c>
    </row>
    <row r="795" spans="1:24">
      <c r="A795" s="13">
        <f t="shared" ca="1" si="60"/>
        <v>674</v>
      </c>
      <c r="U795">
        <v>790</v>
      </c>
      <c r="V795">
        <f t="shared" si="61"/>
        <v>205.35399999999998</v>
      </c>
      <c r="W795">
        <f t="shared" si="62"/>
        <v>188.60169107748575</v>
      </c>
      <c r="X795">
        <f t="shared" si="63"/>
        <v>181.700514</v>
      </c>
    </row>
    <row r="796" spans="1:24">
      <c r="A796" s="13">
        <f t="shared" ca="1" si="60"/>
        <v>892</v>
      </c>
      <c r="U796">
        <v>791</v>
      </c>
      <c r="V796">
        <f t="shared" si="61"/>
        <v>205.54839999999999</v>
      </c>
      <c r="W796">
        <f t="shared" si="62"/>
        <v>188.66416673414116</v>
      </c>
      <c r="X796">
        <f t="shared" si="63"/>
        <v>181.75884274339998</v>
      </c>
    </row>
    <row r="797" spans="1:24">
      <c r="A797" s="13">
        <f t="shared" ca="1" si="60"/>
        <v>412</v>
      </c>
      <c r="U797">
        <v>792</v>
      </c>
      <c r="V797">
        <f t="shared" si="61"/>
        <v>205.74279999999999</v>
      </c>
      <c r="W797">
        <f t="shared" si="62"/>
        <v>188.72656345753907</v>
      </c>
      <c r="X797">
        <f t="shared" si="63"/>
        <v>181.8162125824</v>
      </c>
    </row>
    <row r="798" spans="1:24">
      <c r="A798" s="13">
        <f t="shared" ca="1" si="60"/>
        <v>424</v>
      </c>
      <c r="U798">
        <v>793</v>
      </c>
      <c r="V798">
        <f t="shared" si="61"/>
        <v>205.93719999999999</v>
      </c>
      <c r="W798">
        <f t="shared" si="62"/>
        <v>188.78888144688025</v>
      </c>
      <c r="X798">
        <f t="shared" si="63"/>
        <v>181.87261811940007</v>
      </c>
    </row>
    <row r="799" spans="1:24">
      <c r="A799" s="13">
        <f t="shared" ca="1" si="60"/>
        <v>474</v>
      </c>
      <c r="U799">
        <v>794</v>
      </c>
      <c r="V799">
        <f t="shared" si="61"/>
        <v>206.13159999999999</v>
      </c>
      <c r="W799">
        <f t="shared" si="62"/>
        <v>188.8511209006123</v>
      </c>
      <c r="X799">
        <f t="shared" si="63"/>
        <v>181.92805394240003</v>
      </c>
    </row>
    <row r="800" spans="1:24">
      <c r="A800" s="13">
        <f t="shared" ca="1" si="60"/>
        <v>301</v>
      </c>
      <c r="U800">
        <v>795</v>
      </c>
      <c r="V800">
        <f t="shared" si="61"/>
        <v>206.32599999999999</v>
      </c>
      <c r="W800">
        <f t="shared" si="62"/>
        <v>188.9132820164335</v>
      </c>
      <c r="X800">
        <f t="shared" si="63"/>
        <v>181.98251462500002</v>
      </c>
    </row>
    <row r="801" spans="1:24">
      <c r="A801" s="13">
        <f t="shared" ca="1" si="60"/>
        <v>478</v>
      </c>
      <c r="U801">
        <v>796</v>
      </c>
      <c r="V801">
        <f t="shared" si="61"/>
        <v>206.5204</v>
      </c>
      <c r="W801">
        <f t="shared" si="62"/>
        <v>188.97536499129657</v>
      </c>
      <c r="X801">
        <f t="shared" si="63"/>
        <v>182.03599472639999</v>
      </c>
    </row>
    <row r="802" spans="1:24">
      <c r="A802" s="13">
        <f t="shared" ca="1" si="60"/>
        <v>703</v>
      </c>
      <c r="U802">
        <v>797</v>
      </c>
      <c r="V802">
        <f t="shared" si="61"/>
        <v>206.7148</v>
      </c>
      <c r="W802">
        <f t="shared" si="62"/>
        <v>189.03737002141239</v>
      </c>
      <c r="X802">
        <f t="shared" si="63"/>
        <v>182.08848879140004</v>
      </c>
    </row>
    <row r="803" spans="1:24">
      <c r="A803" s="13">
        <f t="shared" ca="1" si="60"/>
        <v>712</v>
      </c>
      <c r="U803">
        <v>798</v>
      </c>
      <c r="V803">
        <f t="shared" si="61"/>
        <v>206.90919999999997</v>
      </c>
      <c r="W803">
        <f t="shared" si="62"/>
        <v>189.09929730225375</v>
      </c>
      <c r="X803">
        <f t="shared" si="63"/>
        <v>182.13999135040004</v>
      </c>
    </row>
    <row r="804" spans="1:24">
      <c r="A804" s="13">
        <f t="shared" ca="1" si="60"/>
        <v>176</v>
      </c>
      <c r="U804">
        <v>799</v>
      </c>
      <c r="V804">
        <f t="shared" si="61"/>
        <v>207.10359999999997</v>
      </c>
      <c r="W804">
        <f t="shared" si="62"/>
        <v>189.16114702855899</v>
      </c>
      <c r="X804">
        <f t="shared" si="63"/>
        <v>182.1904969194</v>
      </c>
    </row>
    <row r="805" spans="1:24">
      <c r="A805" s="13">
        <f t="shared" ca="1" si="60"/>
        <v>74</v>
      </c>
      <c r="U805">
        <v>800</v>
      </c>
      <c r="V805">
        <f t="shared" si="61"/>
        <v>207.29799999999997</v>
      </c>
      <c r="W805">
        <f t="shared" si="62"/>
        <v>189.22291939433595</v>
      </c>
      <c r="X805">
        <f t="shared" si="63"/>
        <v>182.24000000000007</v>
      </c>
    </row>
    <row r="806" spans="1:24">
      <c r="A806" s="13">
        <f t="shared" ca="1" si="60"/>
        <v>741</v>
      </c>
      <c r="U806">
        <v>801</v>
      </c>
      <c r="V806">
        <f t="shared" si="61"/>
        <v>207.49239999999998</v>
      </c>
      <c r="W806">
        <f t="shared" si="62"/>
        <v>189.2846145928651</v>
      </c>
      <c r="X806">
        <f t="shared" si="63"/>
        <v>182.28849507939995</v>
      </c>
    </row>
    <row r="807" spans="1:24">
      <c r="A807" s="13">
        <f t="shared" ca="1" si="60"/>
        <v>998</v>
      </c>
      <c r="U807">
        <v>802</v>
      </c>
      <c r="V807">
        <f t="shared" si="61"/>
        <v>207.68679999999998</v>
      </c>
      <c r="W807">
        <f t="shared" si="62"/>
        <v>189.34623281670358</v>
      </c>
      <c r="X807">
        <f t="shared" si="63"/>
        <v>182.33597663040001</v>
      </c>
    </row>
    <row r="808" spans="1:24">
      <c r="A808" s="13">
        <f t="shared" ca="1" si="60"/>
        <v>784</v>
      </c>
      <c r="U808">
        <v>803</v>
      </c>
      <c r="V808">
        <f t="shared" si="61"/>
        <v>207.88119999999998</v>
      </c>
      <c r="W808">
        <f t="shared" si="62"/>
        <v>189.40777425768871</v>
      </c>
      <c r="X808">
        <f t="shared" si="63"/>
        <v>182.38243911140003</v>
      </c>
    </row>
    <row r="809" spans="1:24">
      <c r="A809" s="13">
        <f t="shared" ca="1" si="60"/>
        <v>324</v>
      </c>
      <c r="U809">
        <v>804</v>
      </c>
      <c r="V809">
        <f t="shared" si="61"/>
        <v>208.07559999999998</v>
      </c>
      <c r="W809">
        <f t="shared" si="62"/>
        <v>189.46923910694161</v>
      </c>
      <c r="X809">
        <f t="shared" si="63"/>
        <v>182.42787696639999</v>
      </c>
    </row>
    <row r="810" spans="1:24">
      <c r="A810" s="13">
        <f t="shared" ca="1" si="60"/>
        <v>7</v>
      </c>
      <c r="U810">
        <v>805</v>
      </c>
      <c r="V810">
        <f t="shared" si="61"/>
        <v>208.26999999999998</v>
      </c>
      <c r="W810">
        <f t="shared" si="62"/>
        <v>189.53062755487062</v>
      </c>
      <c r="X810">
        <f t="shared" si="63"/>
        <v>182.47228462500004</v>
      </c>
    </row>
    <row r="811" spans="1:24">
      <c r="A811" s="13">
        <f t="shared" ca="1" si="60"/>
        <v>370</v>
      </c>
      <c r="U811">
        <v>806</v>
      </c>
      <c r="V811">
        <f t="shared" si="61"/>
        <v>208.46439999999998</v>
      </c>
      <c r="W811">
        <f t="shared" si="62"/>
        <v>189.59193979117484</v>
      </c>
      <c r="X811">
        <f t="shared" si="63"/>
        <v>182.51565650240013</v>
      </c>
    </row>
    <row r="812" spans="1:24">
      <c r="A812" s="13">
        <f t="shared" ca="1" si="60"/>
        <v>698</v>
      </c>
      <c r="U812">
        <v>807</v>
      </c>
      <c r="V812">
        <f t="shared" si="61"/>
        <v>208.65879999999999</v>
      </c>
      <c r="W812">
        <f t="shared" si="62"/>
        <v>189.65317600484801</v>
      </c>
      <c r="X812">
        <f t="shared" si="63"/>
        <v>182.55798699940004</v>
      </c>
    </row>
    <row r="813" spans="1:24">
      <c r="A813" s="13">
        <f t="shared" ca="1" si="60"/>
        <v>172</v>
      </c>
      <c r="U813">
        <v>808</v>
      </c>
      <c r="V813">
        <f t="shared" si="61"/>
        <v>208.85319999999999</v>
      </c>
      <c r="W813">
        <f t="shared" si="62"/>
        <v>189.71433638418134</v>
      </c>
      <c r="X813">
        <f t="shared" si="63"/>
        <v>182.59927050239997</v>
      </c>
    </row>
    <row r="814" spans="1:24">
      <c r="A814" s="13">
        <f t="shared" ca="1" si="60"/>
        <v>551</v>
      </c>
      <c r="U814">
        <v>809</v>
      </c>
      <c r="V814">
        <f t="shared" si="61"/>
        <v>209.04759999999999</v>
      </c>
      <c r="W814">
        <f t="shared" si="62"/>
        <v>189.77542111676772</v>
      </c>
      <c r="X814">
        <f t="shared" si="63"/>
        <v>182.63950138339999</v>
      </c>
    </row>
    <row r="815" spans="1:24">
      <c r="A815" s="13">
        <f t="shared" ca="1" si="60"/>
        <v>332</v>
      </c>
      <c r="U815">
        <v>810</v>
      </c>
      <c r="V815">
        <f t="shared" si="61"/>
        <v>209.24199999999999</v>
      </c>
      <c r="W815">
        <f t="shared" si="62"/>
        <v>189.83643038950467</v>
      </c>
      <c r="X815">
        <f t="shared" si="63"/>
        <v>182.67867400000006</v>
      </c>
    </row>
    <row r="816" spans="1:24">
      <c r="A816" s="13">
        <f t="shared" ca="1" si="60"/>
        <v>286</v>
      </c>
      <c r="U816">
        <v>811</v>
      </c>
      <c r="V816">
        <f t="shared" si="61"/>
        <v>209.43639999999999</v>
      </c>
      <c r="W816">
        <f t="shared" si="62"/>
        <v>189.89736438859794</v>
      </c>
      <c r="X816">
        <f t="shared" si="63"/>
        <v>182.71678269540007</v>
      </c>
    </row>
    <row r="817" spans="1:24">
      <c r="A817" s="13">
        <f t="shared" ca="1" si="60"/>
        <v>421</v>
      </c>
      <c r="U817">
        <v>812</v>
      </c>
      <c r="V817">
        <f t="shared" si="61"/>
        <v>209.63079999999999</v>
      </c>
      <c r="W817">
        <f t="shared" si="62"/>
        <v>189.95822329956482</v>
      </c>
      <c r="X817">
        <f t="shared" si="63"/>
        <v>182.75382179840011</v>
      </c>
    </row>
    <row r="818" spans="1:24">
      <c r="A818" s="13">
        <f t="shared" ca="1" si="60"/>
        <v>824</v>
      </c>
      <c r="U818">
        <v>813</v>
      </c>
      <c r="V818">
        <f t="shared" si="61"/>
        <v>209.8252</v>
      </c>
      <c r="W818">
        <f t="shared" si="62"/>
        <v>190.01900730723773</v>
      </c>
      <c r="X818">
        <f t="shared" si="63"/>
        <v>182.78978562340001</v>
      </c>
    </row>
    <row r="819" spans="1:24">
      <c r="A819" s="13">
        <f t="shared" ca="1" si="60"/>
        <v>788</v>
      </c>
      <c r="U819">
        <v>814</v>
      </c>
      <c r="V819">
        <f t="shared" si="61"/>
        <v>210.0196</v>
      </c>
      <c r="W819">
        <f t="shared" si="62"/>
        <v>190.07971659576745</v>
      </c>
      <c r="X819">
        <f t="shared" si="63"/>
        <v>182.82466847039996</v>
      </c>
    </row>
    <row r="820" spans="1:24">
      <c r="A820" s="13">
        <f t="shared" ca="1" si="60"/>
        <v>8</v>
      </c>
      <c r="U820">
        <v>815</v>
      </c>
      <c r="V820">
        <f t="shared" si="61"/>
        <v>210.21399999999997</v>
      </c>
      <c r="W820">
        <f t="shared" si="62"/>
        <v>190.14035134862652</v>
      </c>
      <c r="X820">
        <f t="shared" si="63"/>
        <v>182.85846462499995</v>
      </c>
    </row>
    <row r="821" spans="1:24">
      <c r="A821" s="13">
        <f t="shared" ca="1" si="60"/>
        <v>115</v>
      </c>
      <c r="U821">
        <v>816</v>
      </c>
      <c r="V821">
        <f t="shared" si="61"/>
        <v>210.40839999999997</v>
      </c>
      <c r="W821">
        <f t="shared" si="62"/>
        <v>190.20091174861236</v>
      </c>
      <c r="X821">
        <f t="shared" si="63"/>
        <v>182.89116835840008</v>
      </c>
    </row>
    <row r="822" spans="1:24">
      <c r="A822" s="13">
        <f t="shared" ca="1" si="60"/>
        <v>485</v>
      </c>
      <c r="U822">
        <v>817</v>
      </c>
      <c r="V822">
        <f t="shared" si="61"/>
        <v>210.60279999999997</v>
      </c>
      <c r="W822">
        <f t="shared" si="62"/>
        <v>190.26139797785098</v>
      </c>
      <c r="X822">
        <f t="shared" si="63"/>
        <v>182.92277392739999</v>
      </c>
    </row>
    <row r="823" spans="1:24">
      <c r="A823" s="13">
        <f t="shared" ca="1" si="60"/>
        <v>804</v>
      </c>
      <c r="U823">
        <v>818</v>
      </c>
      <c r="V823">
        <f t="shared" si="61"/>
        <v>210.79719999999998</v>
      </c>
      <c r="W823">
        <f t="shared" si="62"/>
        <v>190.32181021779988</v>
      </c>
      <c r="X823">
        <f t="shared" si="63"/>
        <v>182.9532755744001</v>
      </c>
    </row>
    <row r="824" spans="1:24">
      <c r="A824" s="13">
        <f t="shared" ca="1" si="60"/>
        <v>839</v>
      </c>
      <c r="U824">
        <v>819</v>
      </c>
      <c r="V824">
        <f t="shared" si="61"/>
        <v>210.99159999999998</v>
      </c>
      <c r="W824">
        <f t="shared" si="62"/>
        <v>190.38214864925155</v>
      </c>
      <c r="X824">
        <f t="shared" si="63"/>
        <v>182.9826675274</v>
      </c>
    </row>
    <row r="825" spans="1:24">
      <c r="A825" s="13">
        <f t="shared" ca="1" si="60"/>
        <v>78</v>
      </c>
      <c r="U825">
        <v>820</v>
      </c>
      <c r="V825">
        <f t="shared" si="61"/>
        <v>211.18599999999998</v>
      </c>
      <c r="W825">
        <f t="shared" si="62"/>
        <v>190.44241345233658</v>
      </c>
      <c r="X825">
        <f t="shared" si="63"/>
        <v>183.01094399999999</v>
      </c>
    </row>
    <row r="826" spans="1:24">
      <c r="A826" s="13">
        <f t="shared" ca="1" si="60"/>
        <v>736</v>
      </c>
      <c r="U826">
        <v>821</v>
      </c>
      <c r="V826">
        <f t="shared" si="61"/>
        <v>211.38039999999998</v>
      </c>
      <c r="W826">
        <f t="shared" si="62"/>
        <v>190.50260480652705</v>
      </c>
      <c r="X826">
        <f t="shared" si="63"/>
        <v>183.03809919140008</v>
      </c>
    </row>
    <row r="827" spans="1:24">
      <c r="A827" s="13">
        <f t="shared" ca="1" si="60"/>
        <v>381</v>
      </c>
      <c r="U827">
        <v>822</v>
      </c>
      <c r="V827">
        <f t="shared" si="61"/>
        <v>211.57479999999998</v>
      </c>
      <c r="W827">
        <f t="shared" si="62"/>
        <v>190.56272289063955</v>
      </c>
      <c r="X827">
        <f t="shared" si="63"/>
        <v>183.06412728639998</v>
      </c>
    </row>
    <row r="828" spans="1:24">
      <c r="A828" s="13">
        <f t="shared" ca="1" si="60"/>
        <v>224</v>
      </c>
      <c r="U828">
        <v>823</v>
      </c>
      <c r="V828">
        <f t="shared" si="61"/>
        <v>211.76919999999998</v>
      </c>
      <c r="W828">
        <f t="shared" si="62"/>
        <v>190.62276788283847</v>
      </c>
      <c r="X828">
        <f t="shared" si="63"/>
        <v>183.08902245540014</v>
      </c>
    </row>
    <row r="829" spans="1:24">
      <c r="A829" s="13">
        <f t="shared" ca="1" si="60"/>
        <v>968</v>
      </c>
      <c r="U829">
        <v>824</v>
      </c>
      <c r="V829">
        <f t="shared" si="61"/>
        <v>211.96359999999999</v>
      </c>
      <c r="W829">
        <f t="shared" si="62"/>
        <v>190.68273996063911</v>
      </c>
      <c r="X829">
        <f t="shared" si="63"/>
        <v>183.11277885440006</v>
      </c>
    </row>
    <row r="830" spans="1:24">
      <c r="A830" s="13">
        <f t="shared" ca="1" si="60"/>
        <v>812</v>
      </c>
      <c r="U830">
        <v>825</v>
      </c>
      <c r="V830">
        <f t="shared" si="61"/>
        <v>212.15799999999999</v>
      </c>
      <c r="W830">
        <f t="shared" si="62"/>
        <v>190.74263930091089</v>
      </c>
      <c r="X830">
        <f t="shared" si="63"/>
        <v>183.13539062500007</v>
      </c>
    </row>
    <row r="831" spans="1:24">
      <c r="A831" s="13">
        <f t="shared" ca="1" si="60"/>
        <v>348</v>
      </c>
      <c r="U831">
        <v>826</v>
      </c>
      <c r="V831">
        <f t="shared" si="61"/>
        <v>212.35239999999999</v>
      </c>
      <c r="W831">
        <f t="shared" si="62"/>
        <v>190.80246607988053</v>
      </c>
      <c r="X831">
        <f t="shared" si="63"/>
        <v>183.15685189440006</v>
      </c>
    </row>
    <row r="832" spans="1:24">
      <c r="A832" s="13">
        <f t="shared" ca="1" si="60"/>
        <v>755</v>
      </c>
      <c r="U832">
        <v>827</v>
      </c>
      <c r="V832">
        <f t="shared" si="61"/>
        <v>212.54679999999999</v>
      </c>
      <c r="W832">
        <f t="shared" si="62"/>
        <v>190.86222047313507</v>
      </c>
      <c r="X832">
        <f t="shared" si="63"/>
        <v>183.17715677540002</v>
      </c>
    </row>
    <row r="833" spans="1:24">
      <c r="A833" s="13">
        <f t="shared" ca="1" si="60"/>
        <v>117</v>
      </c>
      <c r="U833">
        <v>828</v>
      </c>
      <c r="V833">
        <f t="shared" si="61"/>
        <v>212.74119999999999</v>
      </c>
      <c r="W833">
        <f t="shared" si="62"/>
        <v>190.92190265562485</v>
      </c>
      <c r="X833">
        <f t="shared" si="63"/>
        <v>183.19629936640007</v>
      </c>
    </row>
    <row r="834" spans="1:24">
      <c r="A834" s="13">
        <f t="shared" ca="1" si="60"/>
        <v>853</v>
      </c>
      <c r="U834">
        <v>829</v>
      </c>
      <c r="V834">
        <f t="shared" si="61"/>
        <v>212.93559999999999</v>
      </c>
      <c r="W834">
        <f t="shared" si="62"/>
        <v>190.98151280166681</v>
      </c>
      <c r="X834">
        <f t="shared" si="63"/>
        <v>183.21427375139996</v>
      </c>
    </row>
    <row r="835" spans="1:24">
      <c r="A835" s="13">
        <f t="shared" ca="1" si="60"/>
        <v>387</v>
      </c>
      <c r="U835">
        <v>830</v>
      </c>
      <c r="V835">
        <f t="shared" si="61"/>
        <v>213.13</v>
      </c>
      <c r="W835">
        <f t="shared" si="62"/>
        <v>191.0410510849475</v>
      </c>
      <c r="X835">
        <f t="shared" si="63"/>
        <v>183.23107399999992</v>
      </c>
    </row>
    <row r="836" spans="1:24">
      <c r="A836" s="13">
        <f t="shared" ca="1" si="60"/>
        <v>253</v>
      </c>
      <c r="U836">
        <v>831</v>
      </c>
      <c r="V836">
        <f t="shared" si="61"/>
        <v>213.32439999999997</v>
      </c>
      <c r="W836">
        <f t="shared" si="62"/>
        <v>191.10051767852602</v>
      </c>
      <c r="X836">
        <f t="shared" si="63"/>
        <v>183.24669416739999</v>
      </c>
    </row>
    <row r="837" spans="1:24">
      <c r="A837" s="13">
        <f t="shared" ca="1" si="60"/>
        <v>79</v>
      </c>
      <c r="U837">
        <v>832</v>
      </c>
      <c r="V837">
        <f t="shared" si="61"/>
        <v>213.51879999999997</v>
      </c>
      <c r="W837">
        <f t="shared" si="62"/>
        <v>191.15991275483705</v>
      </c>
      <c r="X837">
        <f t="shared" si="63"/>
        <v>183.26112829439995</v>
      </c>
    </row>
    <row r="838" spans="1:24">
      <c r="A838" s="13">
        <f t="shared" ca="1" si="60"/>
        <v>432</v>
      </c>
      <c r="U838">
        <v>833</v>
      </c>
      <c r="V838">
        <f t="shared" si="61"/>
        <v>213.71319999999997</v>
      </c>
      <c r="W838">
        <f t="shared" si="62"/>
        <v>191.21923648569387</v>
      </c>
      <c r="X838">
        <f t="shared" si="63"/>
        <v>183.27437040740006</v>
      </c>
    </row>
    <row r="839" spans="1:24">
      <c r="A839" s="13">
        <f t="shared" ref="A839:A902" ca="1" si="64">RANDBETWEEN(0,1000)</f>
        <v>508</v>
      </c>
      <c r="U839">
        <v>834</v>
      </c>
      <c r="V839">
        <f t="shared" ref="V839:V902" si="65">0.1944*U839+51.778</f>
        <v>213.90759999999997</v>
      </c>
      <c r="W839">
        <f t="shared" ref="W839:W902" si="66">49.387*LN(U839)-140.91</f>
        <v>191.27848904229145</v>
      </c>
      <c r="X839">
        <f t="shared" ref="X839:X902" si="67">-0.0000000006*U839^4+0.000001*U839^3-0.0006*U839^2+0.3178*U839+45.76</f>
        <v>183.28641451840002</v>
      </c>
    </row>
    <row r="840" spans="1:24">
      <c r="A840" s="13">
        <f t="shared" ca="1" si="64"/>
        <v>322</v>
      </c>
      <c r="U840">
        <v>835</v>
      </c>
      <c r="V840">
        <f t="shared" si="65"/>
        <v>214.10199999999998</v>
      </c>
      <c r="W840">
        <f t="shared" si="66"/>
        <v>191.33767059520918</v>
      </c>
      <c r="X840">
        <f t="shared" si="67"/>
        <v>183.29725462499999</v>
      </c>
    </row>
    <row r="841" spans="1:24">
      <c r="A841" s="13">
        <f t="shared" ca="1" si="64"/>
        <v>910</v>
      </c>
      <c r="U841">
        <v>836</v>
      </c>
      <c r="V841">
        <f t="shared" si="65"/>
        <v>214.29639999999998</v>
      </c>
      <c r="W841">
        <f t="shared" si="66"/>
        <v>191.3967813144142</v>
      </c>
      <c r="X841">
        <f t="shared" si="67"/>
        <v>183.30688471040008</v>
      </c>
    </row>
    <row r="842" spans="1:24">
      <c r="A842" s="13">
        <f t="shared" ca="1" si="64"/>
        <v>962</v>
      </c>
      <c r="U842">
        <v>837</v>
      </c>
      <c r="V842">
        <f t="shared" si="65"/>
        <v>214.49079999999998</v>
      </c>
      <c r="W842">
        <f t="shared" si="66"/>
        <v>191.4558213692637</v>
      </c>
      <c r="X842">
        <f t="shared" si="67"/>
        <v>183.31529874340004</v>
      </c>
    </row>
    <row r="843" spans="1:24">
      <c r="A843" s="13">
        <f t="shared" ca="1" si="64"/>
        <v>235</v>
      </c>
      <c r="U843">
        <v>838</v>
      </c>
      <c r="V843">
        <f t="shared" si="65"/>
        <v>214.68519999999998</v>
      </c>
      <c r="W843">
        <f t="shared" si="66"/>
        <v>191.51479092850863</v>
      </c>
      <c r="X843">
        <f t="shared" si="67"/>
        <v>183.32249067840002</v>
      </c>
    </row>
    <row r="844" spans="1:24">
      <c r="A844" s="13">
        <f t="shared" ca="1" si="64"/>
        <v>871</v>
      </c>
      <c r="U844">
        <v>839</v>
      </c>
      <c r="V844">
        <f t="shared" si="65"/>
        <v>214.87959999999998</v>
      </c>
      <c r="W844">
        <f t="shared" si="66"/>
        <v>191.57369016029591</v>
      </c>
      <c r="X844">
        <f t="shared" si="67"/>
        <v>183.32845445540005</v>
      </c>
    </row>
    <row r="845" spans="1:24">
      <c r="A845" s="13">
        <f t="shared" ca="1" si="64"/>
        <v>456</v>
      </c>
      <c r="U845">
        <v>840</v>
      </c>
      <c r="V845">
        <f t="shared" si="65"/>
        <v>215.07399999999998</v>
      </c>
      <c r="W845">
        <f t="shared" si="66"/>
        <v>191.63251923217169</v>
      </c>
      <c r="X845">
        <f t="shared" si="67"/>
        <v>183.33318399999996</v>
      </c>
    </row>
    <row r="846" spans="1:24">
      <c r="A846" s="13">
        <f t="shared" ca="1" si="64"/>
        <v>132</v>
      </c>
      <c r="U846">
        <v>841</v>
      </c>
      <c r="V846">
        <f t="shared" si="65"/>
        <v>215.26839999999999</v>
      </c>
      <c r="W846">
        <f t="shared" si="66"/>
        <v>191.69127831108401</v>
      </c>
      <c r="X846">
        <f t="shared" si="67"/>
        <v>183.33667322340006</v>
      </c>
    </row>
    <row r="847" spans="1:24">
      <c r="A847" s="13">
        <f t="shared" ca="1" si="64"/>
        <v>430</v>
      </c>
      <c r="U847">
        <v>842</v>
      </c>
      <c r="V847">
        <f t="shared" si="65"/>
        <v>215.46279999999999</v>
      </c>
      <c r="W847">
        <f t="shared" si="66"/>
        <v>191.74996756338581</v>
      </c>
      <c r="X847">
        <f t="shared" si="67"/>
        <v>183.33891602240004</v>
      </c>
    </row>
    <row r="848" spans="1:24">
      <c r="A848" s="13">
        <f t="shared" ca="1" si="64"/>
        <v>249</v>
      </c>
      <c r="U848">
        <v>843</v>
      </c>
      <c r="V848">
        <f t="shared" si="65"/>
        <v>215.65719999999999</v>
      </c>
      <c r="W848">
        <f t="shared" si="66"/>
        <v>191.80858715483762</v>
      </c>
      <c r="X848">
        <f t="shared" si="67"/>
        <v>183.3399062794</v>
      </c>
    </row>
    <row r="849" spans="1:24">
      <c r="A849" s="13">
        <f t="shared" ca="1" si="64"/>
        <v>985</v>
      </c>
      <c r="U849">
        <v>844</v>
      </c>
      <c r="V849">
        <f t="shared" si="65"/>
        <v>215.85159999999999</v>
      </c>
      <c r="W849">
        <f t="shared" si="66"/>
        <v>191.86713725061057</v>
      </c>
      <c r="X849">
        <f t="shared" si="67"/>
        <v>183.33963786240008</v>
      </c>
    </row>
    <row r="850" spans="1:24">
      <c r="A850" s="13">
        <f t="shared" ca="1" si="64"/>
        <v>891</v>
      </c>
      <c r="U850">
        <v>845</v>
      </c>
      <c r="V850">
        <f t="shared" si="65"/>
        <v>216.04599999999999</v>
      </c>
      <c r="W850">
        <f t="shared" si="66"/>
        <v>191.92561801528873</v>
      </c>
      <c r="X850">
        <f t="shared" si="67"/>
        <v>183.33810462500003</v>
      </c>
    </row>
    <row r="851" spans="1:24">
      <c r="A851" s="13">
        <f t="shared" ca="1" si="64"/>
        <v>639</v>
      </c>
      <c r="U851">
        <v>846</v>
      </c>
      <c r="V851">
        <f t="shared" si="65"/>
        <v>216.24039999999999</v>
      </c>
      <c r="W851">
        <f t="shared" si="66"/>
        <v>191.98402961287255</v>
      </c>
      <c r="X851">
        <f t="shared" si="67"/>
        <v>183.33530040640005</v>
      </c>
    </row>
    <row r="852" spans="1:24">
      <c r="A852" s="13">
        <f t="shared" ca="1" si="64"/>
        <v>147</v>
      </c>
      <c r="U852">
        <v>847</v>
      </c>
      <c r="V852">
        <f t="shared" si="65"/>
        <v>216.4348</v>
      </c>
      <c r="W852">
        <f t="shared" si="66"/>
        <v>192.04237220678104</v>
      </c>
      <c r="X852">
        <f t="shared" si="67"/>
        <v>183.3312190314</v>
      </c>
    </row>
    <row r="853" spans="1:24">
      <c r="A853" s="13">
        <f t="shared" ca="1" si="64"/>
        <v>929</v>
      </c>
      <c r="U853">
        <v>848</v>
      </c>
      <c r="V853">
        <f t="shared" si="65"/>
        <v>216.62919999999997</v>
      </c>
      <c r="W853">
        <f t="shared" si="66"/>
        <v>192.10064595985475</v>
      </c>
      <c r="X853">
        <f t="shared" si="67"/>
        <v>183.32585431040002</v>
      </c>
    </row>
    <row r="854" spans="1:24">
      <c r="A854" s="13">
        <f t="shared" ca="1" si="64"/>
        <v>42</v>
      </c>
      <c r="U854">
        <v>849</v>
      </c>
      <c r="V854">
        <f t="shared" si="65"/>
        <v>216.82359999999997</v>
      </c>
      <c r="W854">
        <f t="shared" si="66"/>
        <v>192.15885103435855</v>
      </c>
      <c r="X854">
        <f t="shared" si="67"/>
        <v>183.31920003940007</v>
      </c>
    </row>
    <row r="855" spans="1:24">
      <c r="A855" s="13">
        <f t="shared" ca="1" si="64"/>
        <v>861</v>
      </c>
      <c r="U855">
        <v>850</v>
      </c>
      <c r="V855">
        <f t="shared" si="65"/>
        <v>217.01799999999997</v>
      </c>
      <c r="W855">
        <f t="shared" si="66"/>
        <v>192.21698759198424</v>
      </c>
      <c r="X855">
        <f t="shared" si="67"/>
        <v>183.31125000000003</v>
      </c>
    </row>
    <row r="856" spans="1:24">
      <c r="A856" s="13">
        <f t="shared" ca="1" si="64"/>
        <v>929</v>
      </c>
      <c r="U856">
        <v>851</v>
      </c>
      <c r="V856">
        <f t="shared" si="65"/>
        <v>217.21239999999997</v>
      </c>
      <c r="W856">
        <f t="shared" si="66"/>
        <v>192.27505579385323</v>
      </c>
      <c r="X856">
        <f t="shared" si="67"/>
        <v>183.30199795940001</v>
      </c>
    </row>
    <row r="857" spans="1:24">
      <c r="A857" s="13">
        <f t="shared" ca="1" si="64"/>
        <v>925</v>
      </c>
      <c r="U857">
        <v>852</v>
      </c>
      <c r="V857">
        <f t="shared" si="65"/>
        <v>217.40679999999998</v>
      </c>
      <c r="W857">
        <f t="shared" si="66"/>
        <v>192.33305580051942</v>
      </c>
      <c r="X857">
        <f t="shared" si="67"/>
        <v>183.29143767039994</v>
      </c>
    </row>
    <row r="858" spans="1:24">
      <c r="A858" s="13">
        <f t="shared" ca="1" si="64"/>
        <v>189</v>
      </c>
      <c r="U858">
        <v>853</v>
      </c>
      <c r="V858">
        <f t="shared" si="65"/>
        <v>217.60119999999998</v>
      </c>
      <c r="W858">
        <f t="shared" si="66"/>
        <v>192.39098777197157</v>
      </c>
      <c r="X858">
        <f t="shared" si="67"/>
        <v>183.27956287140012</v>
      </c>
    </row>
    <row r="859" spans="1:24">
      <c r="A859" s="13">
        <f t="shared" ca="1" si="64"/>
        <v>984</v>
      </c>
      <c r="U859">
        <v>854</v>
      </c>
      <c r="V859">
        <f t="shared" si="65"/>
        <v>217.79559999999998</v>
      </c>
      <c r="W859">
        <f t="shared" si="66"/>
        <v>192.44885186763614</v>
      </c>
      <c r="X859">
        <f t="shared" si="67"/>
        <v>183.26636728640005</v>
      </c>
    </row>
    <row r="860" spans="1:24">
      <c r="A860" s="13">
        <f t="shared" ca="1" si="64"/>
        <v>155</v>
      </c>
      <c r="U860">
        <v>855</v>
      </c>
      <c r="V860">
        <f t="shared" si="65"/>
        <v>217.98999999999998</v>
      </c>
      <c r="W860">
        <f t="shared" si="66"/>
        <v>192.50664824637974</v>
      </c>
      <c r="X860">
        <f t="shared" si="67"/>
        <v>183.25184462499999</v>
      </c>
    </row>
    <row r="861" spans="1:24">
      <c r="A861" s="13">
        <f t="shared" ca="1" si="64"/>
        <v>684</v>
      </c>
      <c r="U861">
        <v>856</v>
      </c>
      <c r="V861">
        <f t="shared" si="65"/>
        <v>218.18439999999998</v>
      </c>
      <c r="W861">
        <f t="shared" si="66"/>
        <v>192.56437706651221</v>
      </c>
      <c r="X861">
        <f t="shared" si="67"/>
        <v>183.23598858239995</v>
      </c>
    </row>
    <row r="862" spans="1:24">
      <c r="A862" s="13">
        <f t="shared" ca="1" si="64"/>
        <v>754</v>
      </c>
      <c r="U862">
        <v>857</v>
      </c>
      <c r="V862">
        <f t="shared" si="65"/>
        <v>218.37879999999998</v>
      </c>
      <c r="W862">
        <f t="shared" si="66"/>
        <v>192.62203848578858</v>
      </c>
      <c r="X862">
        <f t="shared" si="67"/>
        <v>183.21879283940001</v>
      </c>
    </row>
    <row r="863" spans="1:24">
      <c r="A863" s="13">
        <f t="shared" ca="1" si="64"/>
        <v>329</v>
      </c>
      <c r="U863">
        <v>858</v>
      </c>
      <c r="V863">
        <f t="shared" si="65"/>
        <v>218.57319999999999</v>
      </c>
      <c r="W863">
        <f t="shared" si="66"/>
        <v>192.679632661412</v>
      </c>
      <c r="X863">
        <f t="shared" si="67"/>
        <v>183.20025106240007</v>
      </c>
    </row>
    <row r="864" spans="1:24">
      <c r="A864" s="13">
        <f t="shared" ca="1" si="64"/>
        <v>652</v>
      </c>
      <c r="U864">
        <v>859</v>
      </c>
      <c r="V864">
        <f t="shared" si="65"/>
        <v>218.76759999999999</v>
      </c>
      <c r="W864">
        <f t="shared" si="66"/>
        <v>192.7371597500364</v>
      </c>
      <c r="X864">
        <f t="shared" si="67"/>
        <v>183.18035690340008</v>
      </c>
    </row>
    <row r="865" spans="1:24">
      <c r="A865" s="13">
        <f t="shared" ca="1" si="64"/>
        <v>271</v>
      </c>
      <c r="U865">
        <v>860</v>
      </c>
      <c r="V865">
        <f t="shared" si="65"/>
        <v>218.96199999999999</v>
      </c>
      <c r="W865">
        <f t="shared" si="66"/>
        <v>192.79461990776892</v>
      </c>
      <c r="X865">
        <f t="shared" si="67"/>
        <v>183.15910400000001</v>
      </c>
    </row>
    <row r="866" spans="1:24">
      <c r="A866" s="13">
        <f t="shared" ca="1" si="64"/>
        <v>698</v>
      </c>
      <c r="U866">
        <v>861</v>
      </c>
      <c r="V866">
        <f t="shared" si="65"/>
        <v>219.15639999999999</v>
      </c>
      <c r="W866">
        <f t="shared" si="66"/>
        <v>192.85201329017232</v>
      </c>
      <c r="X866">
        <f t="shared" si="67"/>
        <v>183.13648597540009</v>
      </c>
    </row>
    <row r="867" spans="1:24">
      <c r="A867" s="13">
        <f t="shared" ca="1" si="64"/>
        <v>481</v>
      </c>
      <c r="U867">
        <v>862</v>
      </c>
      <c r="V867">
        <f t="shared" si="65"/>
        <v>219.35079999999999</v>
      </c>
      <c r="W867">
        <f t="shared" si="66"/>
        <v>192.90934005226782</v>
      </c>
      <c r="X867">
        <f t="shared" si="67"/>
        <v>183.1124964384</v>
      </c>
    </row>
    <row r="868" spans="1:24">
      <c r="A868" s="13">
        <f t="shared" ca="1" si="64"/>
        <v>743</v>
      </c>
      <c r="U868">
        <v>863</v>
      </c>
      <c r="V868">
        <f t="shared" si="65"/>
        <v>219.54519999999999</v>
      </c>
      <c r="W868">
        <f t="shared" si="66"/>
        <v>192.96660034853724</v>
      </c>
      <c r="X868">
        <f t="shared" si="67"/>
        <v>183.08712898340008</v>
      </c>
    </row>
    <row r="869" spans="1:24">
      <c r="A869" s="13">
        <f t="shared" ca="1" si="64"/>
        <v>339</v>
      </c>
      <c r="U869">
        <v>864</v>
      </c>
      <c r="V869">
        <f t="shared" si="65"/>
        <v>219.7396</v>
      </c>
      <c r="W869">
        <f t="shared" si="66"/>
        <v>193.02379433292586</v>
      </c>
      <c r="X869">
        <f t="shared" si="67"/>
        <v>183.0603771904</v>
      </c>
    </row>
    <row r="870" spans="1:24">
      <c r="A870" s="13">
        <f t="shared" ca="1" si="64"/>
        <v>369</v>
      </c>
      <c r="U870">
        <v>865</v>
      </c>
      <c r="V870">
        <f t="shared" si="65"/>
        <v>219.93399999999997</v>
      </c>
      <c r="W870">
        <f t="shared" si="66"/>
        <v>193.08092215884469</v>
      </c>
      <c r="X870">
        <f t="shared" si="67"/>
        <v>183.03223462500006</v>
      </c>
    </row>
    <row r="871" spans="1:24">
      <c r="A871" s="13">
        <f t="shared" ca="1" si="64"/>
        <v>761</v>
      </c>
      <c r="U871">
        <v>866</v>
      </c>
      <c r="V871">
        <f t="shared" si="65"/>
        <v>220.12839999999997</v>
      </c>
      <c r="W871">
        <f t="shared" si="66"/>
        <v>193.13798397917301</v>
      </c>
      <c r="X871">
        <f t="shared" si="67"/>
        <v>183.00269483840009</v>
      </c>
    </row>
    <row r="872" spans="1:24">
      <c r="A872" s="13">
        <f t="shared" ca="1" si="64"/>
        <v>78</v>
      </c>
      <c r="U872">
        <v>867</v>
      </c>
      <c r="V872">
        <f t="shared" si="65"/>
        <v>220.32279999999997</v>
      </c>
      <c r="W872">
        <f t="shared" si="66"/>
        <v>193.19497994626059</v>
      </c>
      <c r="X872">
        <f t="shared" si="67"/>
        <v>182.97175136739997</v>
      </c>
    </row>
    <row r="873" spans="1:24">
      <c r="A873" s="13">
        <f t="shared" ca="1" si="64"/>
        <v>108</v>
      </c>
      <c r="U873">
        <v>868</v>
      </c>
      <c r="V873">
        <f t="shared" si="65"/>
        <v>220.51719999999997</v>
      </c>
      <c r="W873">
        <f t="shared" si="66"/>
        <v>193.25191021193072</v>
      </c>
      <c r="X873">
        <f t="shared" si="67"/>
        <v>182.93939773440007</v>
      </c>
    </row>
    <row r="874" spans="1:24">
      <c r="A874" s="13">
        <f t="shared" ca="1" si="64"/>
        <v>319</v>
      </c>
      <c r="U874">
        <v>869</v>
      </c>
      <c r="V874">
        <f t="shared" si="65"/>
        <v>220.71159999999998</v>
      </c>
      <c r="W874">
        <f t="shared" si="66"/>
        <v>193.30877492748195</v>
      </c>
      <c r="X874">
        <f t="shared" si="67"/>
        <v>182.90562744740004</v>
      </c>
    </row>
    <row r="875" spans="1:24">
      <c r="A875" s="13">
        <f t="shared" ca="1" si="64"/>
        <v>223</v>
      </c>
      <c r="U875">
        <v>870</v>
      </c>
      <c r="V875">
        <f t="shared" si="65"/>
        <v>220.90599999999998</v>
      </c>
      <c r="W875">
        <f t="shared" si="66"/>
        <v>193.36557424369087</v>
      </c>
      <c r="X875">
        <f t="shared" si="67"/>
        <v>182.87043399999999</v>
      </c>
    </row>
    <row r="876" spans="1:24">
      <c r="A876" s="13">
        <f t="shared" ca="1" si="64"/>
        <v>715</v>
      </c>
      <c r="U876">
        <v>871</v>
      </c>
      <c r="V876">
        <f t="shared" si="65"/>
        <v>221.10039999999998</v>
      </c>
      <c r="W876">
        <f t="shared" si="66"/>
        <v>193.42230831081454</v>
      </c>
      <c r="X876">
        <f t="shared" si="67"/>
        <v>182.83381087140003</v>
      </c>
    </row>
    <row r="877" spans="1:24">
      <c r="A877" s="13">
        <f t="shared" ca="1" si="64"/>
        <v>735</v>
      </c>
      <c r="U877">
        <v>872</v>
      </c>
      <c r="V877">
        <f t="shared" si="65"/>
        <v>221.29479999999998</v>
      </c>
      <c r="W877">
        <f t="shared" si="66"/>
        <v>193.47897727859279</v>
      </c>
      <c r="X877">
        <f t="shared" si="67"/>
        <v>182.79575152640001</v>
      </c>
    </row>
    <row r="878" spans="1:24">
      <c r="A878" s="13">
        <f t="shared" ca="1" si="64"/>
        <v>622</v>
      </c>
      <c r="U878">
        <v>873</v>
      </c>
      <c r="V878">
        <f t="shared" si="65"/>
        <v>221.48919999999998</v>
      </c>
      <c r="W878">
        <f t="shared" si="66"/>
        <v>193.53558129625046</v>
      </c>
      <c r="X878">
        <f t="shared" si="67"/>
        <v>182.75624941540008</v>
      </c>
    </row>
    <row r="879" spans="1:24">
      <c r="A879" s="13">
        <f t="shared" ca="1" si="64"/>
        <v>171</v>
      </c>
      <c r="U879">
        <v>874</v>
      </c>
      <c r="V879">
        <f t="shared" si="65"/>
        <v>221.68359999999998</v>
      </c>
      <c r="W879">
        <f t="shared" si="66"/>
        <v>193.59212051249992</v>
      </c>
      <c r="X879">
        <f t="shared" si="67"/>
        <v>182.71529797440002</v>
      </c>
    </row>
    <row r="880" spans="1:24">
      <c r="A880" s="13">
        <f t="shared" ca="1" si="64"/>
        <v>698</v>
      </c>
      <c r="U880">
        <v>875</v>
      </c>
      <c r="V880">
        <f t="shared" si="65"/>
        <v>221.87799999999999</v>
      </c>
      <c r="W880">
        <f t="shared" si="66"/>
        <v>193.64859507554351</v>
      </c>
      <c r="X880">
        <f t="shared" si="67"/>
        <v>182.67289062500009</v>
      </c>
    </row>
    <row r="881" spans="1:24">
      <c r="A881" s="13">
        <f t="shared" ca="1" si="64"/>
        <v>317</v>
      </c>
      <c r="U881">
        <v>876</v>
      </c>
      <c r="V881">
        <f t="shared" si="65"/>
        <v>222.07239999999999</v>
      </c>
      <c r="W881">
        <f t="shared" si="66"/>
        <v>193.70500513307556</v>
      </c>
      <c r="X881">
        <f t="shared" si="67"/>
        <v>182.62902077440003</v>
      </c>
    </row>
    <row r="882" spans="1:24">
      <c r="A882" s="13">
        <f t="shared" ca="1" si="64"/>
        <v>572</v>
      </c>
      <c r="U882">
        <v>877</v>
      </c>
      <c r="V882">
        <f t="shared" si="65"/>
        <v>222.26679999999999</v>
      </c>
      <c r="W882">
        <f t="shared" si="66"/>
        <v>193.76135083228499</v>
      </c>
      <c r="X882">
        <f t="shared" si="67"/>
        <v>182.58368181540004</v>
      </c>
    </row>
    <row r="883" spans="1:24">
      <c r="A883" s="13">
        <f t="shared" ca="1" si="64"/>
        <v>114</v>
      </c>
      <c r="U883">
        <v>878</v>
      </c>
      <c r="V883">
        <f t="shared" si="65"/>
        <v>222.46119999999999</v>
      </c>
      <c r="W883">
        <f t="shared" si="66"/>
        <v>193.81763231985755</v>
      </c>
      <c r="X883">
        <f t="shared" si="67"/>
        <v>182.53686712640001</v>
      </c>
    </row>
    <row r="884" spans="1:24">
      <c r="A884" s="13">
        <f t="shared" ca="1" si="64"/>
        <v>643</v>
      </c>
      <c r="U884">
        <v>879</v>
      </c>
      <c r="V884">
        <f t="shared" si="65"/>
        <v>222.65559999999999</v>
      </c>
      <c r="W884">
        <f t="shared" si="66"/>
        <v>193.87384974197781</v>
      </c>
      <c r="X884">
        <f t="shared" si="67"/>
        <v>182.48857007140003</v>
      </c>
    </row>
    <row r="885" spans="1:24">
      <c r="A885" s="13">
        <f t="shared" ca="1" si="64"/>
        <v>339</v>
      </c>
      <c r="U885">
        <v>880</v>
      </c>
      <c r="V885">
        <f t="shared" si="65"/>
        <v>222.85</v>
      </c>
      <c r="W885">
        <f t="shared" si="66"/>
        <v>193.93000324433208</v>
      </c>
      <c r="X885">
        <f t="shared" si="67"/>
        <v>182.43878400000006</v>
      </c>
    </row>
    <row r="886" spans="1:24">
      <c r="A886" s="13">
        <f t="shared" ca="1" si="64"/>
        <v>929</v>
      </c>
      <c r="U886">
        <v>881</v>
      </c>
      <c r="V886">
        <f t="shared" si="65"/>
        <v>223.0444</v>
      </c>
      <c r="W886">
        <f t="shared" si="66"/>
        <v>193.98609297211013</v>
      </c>
      <c r="X886">
        <f t="shared" si="67"/>
        <v>182.38750224740005</v>
      </c>
    </row>
    <row r="887" spans="1:24">
      <c r="A887" s="13">
        <f t="shared" ca="1" si="64"/>
        <v>182</v>
      </c>
      <c r="U887">
        <v>882</v>
      </c>
      <c r="V887">
        <f t="shared" si="65"/>
        <v>223.23879999999997</v>
      </c>
      <c r="W887">
        <f t="shared" si="66"/>
        <v>194.04211907000743</v>
      </c>
      <c r="X887">
        <f t="shared" si="67"/>
        <v>182.33471813440002</v>
      </c>
    </row>
    <row r="888" spans="1:24">
      <c r="A888" s="13">
        <f t="shared" ca="1" si="64"/>
        <v>428</v>
      </c>
      <c r="U888">
        <v>883</v>
      </c>
      <c r="V888">
        <f t="shared" si="65"/>
        <v>223.43319999999997</v>
      </c>
      <c r="W888">
        <f t="shared" si="66"/>
        <v>194.09808168222779</v>
      </c>
      <c r="X888">
        <f t="shared" si="67"/>
        <v>182.28042496740005</v>
      </c>
    </row>
    <row r="889" spans="1:24">
      <c r="A889" s="13">
        <f t="shared" ca="1" si="64"/>
        <v>470</v>
      </c>
      <c r="U889">
        <v>884</v>
      </c>
      <c r="V889">
        <f t="shared" si="65"/>
        <v>223.62759999999997</v>
      </c>
      <c r="W889">
        <f t="shared" si="66"/>
        <v>194.15398095248528</v>
      </c>
      <c r="X889">
        <f t="shared" si="67"/>
        <v>182.22461603840003</v>
      </c>
    </row>
    <row r="890" spans="1:24">
      <c r="A890" s="13">
        <f t="shared" ca="1" si="64"/>
        <v>114</v>
      </c>
      <c r="U890">
        <v>885</v>
      </c>
      <c r="V890">
        <f t="shared" si="65"/>
        <v>223.82199999999997</v>
      </c>
      <c r="W890">
        <f t="shared" si="66"/>
        <v>194.20981702400664</v>
      </c>
      <c r="X890">
        <f t="shared" si="67"/>
        <v>182.16728462500009</v>
      </c>
    </row>
    <row r="891" spans="1:24">
      <c r="A891" s="13">
        <f t="shared" ca="1" si="64"/>
        <v>636</v>
      </c>
      <c r="U891">
        <v>886</v>
      </c>
      <c r="V891">
        <f t="shared" si="65"/>
        <v>224.01639999999998</v>
      </c>
      <c r="W891">
        <f t="shared" si="66"/>
        <v>194.26559003953312</v>
      </c>
      <c r="X891">
        <f t="shared" si="67"/>
        <v>182.10842399040001</v>
      </c>
    </row>
    <row r="892" spans="1:24">
      <c r="A892" s="13">
        <f t="shared" ca="1" si="64"/>
        <v>666</v>
      </c>
      <c r="U892">
        <v>887</v>
      </c>
      <c r="V892">
        <f t="shared" si="65"/>
        <v>224.21079999999998</v>
      </c>
      <c r="W892">
        <f t="shared" si="66"/>
        <v>194.32130014132318</v>
      </c>
      <c r="X892">
        <f t="shared" si="67"/>
        <v>182.04802738340004</v>
      </c>
    </row>
    <row r="893" spans="1:24">
      <c r="A893" s="13">
        <f t="shared" ca="1" si="64"/>
        <v>291</v>
      </c>
      <c r="U893">
        <v>888</v>
      </c>
      <c r="V893">
        <f t="shared" si="65"/>
        <v>224.40519999999998</v>
      </c>
      <c r="W893">
        <f t="shared" si="66"/>
        <v>194.3769474711543</v>
      </c>
      <c r="X893">
        <f t="shared" si="67"/>
        <v>181.98608803840011</v>
      </c>
    </row>
    <row r="894" spans="1:24">
      <c r="A894" s="13">
        <f t="shared" ca="1" si="64"/>
        <v>852</v>
      </c>
      <c r="U894">
        <v>889</v>
      </c>
      <c r="V894">
        <f t="shared" si="65"/>
        <v>224.59959999999998</v>
      </c>
      <c r="W894">
        <f t="shared" si="66"/>
        <v>194.43253217032523</v>
      </c>
      <c r="X894">
        <f t="shared" si="67"/>
        <v>181.92259917540002</v>
      </c>
    </row>
    <row r="895" spans="1:24">
      <c r="A895" s="13">
        <f t="shared" ca="1" si="64"/>
        <v>346</v>
      </c>
      <c r="U895">
        <v>890</v>
      </c>
      <c r="V895">
        <f t="shared" si="65"/>
        <v>224.79399999999998</v>
      </c>
      <c r="W895">
        <f t="shared" si="66"/>
        <v>194.48805437965811</v>
      </c>
      <c r="X895">
        <f t="shared" si="67"/>
        <v>181.85755400000005</v>
      </c>
    </row>
    <row r="896" spans="1:24">
      <c r="A896" s="13">
        <f t="shared" ca="1" si="64"/>
        <v>58</v>
      </c>
      <c r="U896">
        <v>891</v>
      </c>
      <c r="V896">
        <f t="shared" si="65"/>
        <v>224.98839999999998</v>
      </c>
      <c r="W896">
        <f t="shared" si="66"/>
        <v>194.54351423950087</v>
      </c>
      <c r="X896">
        <f t="shared" si="67"/>
        <v>181.79094570339998</v>
      </c>
    </row>
    <row r="897" spans="1:24">
      <c r="A897" s="13">
        <f t="shared" ca="1" si="64"/>
        <v>43</v>
      </c>
      <c r="U897">
        <v>892</v>
      </c>
      <c r="V897">
        <f t="shared" si="65"/>
        <v>225.18279999999999</v>
      </c>
      <c r="W897">
        <f t="shared" si="66"/>
        <v>194.59891188972895</v>
      </c>
      <c r="X897">
        <f t="shared" si="67"/>
        <v>181.72276746239999</v>
      </c>
    </row>
    <row r="898" spans="1:24">
      <c r="A898" s="13">
        <f t="shared" ca="1" si="64"/>
        <v>907</v>
      </c>
      <c r="U898">
        <v>893</v>
      </c>
      <c r="V898">
        <f t="shared" si="65"/>
        <v>225.37719999999999</v>
      </c>
      <c r="W898">
        <f t="shared" si="66"/>
        <v>194.65424746974767</v>
      </c>
      <c r="X898">
        <f t="shared" si="67"/>
        <v>181.65301243940002</v>
      </c>
    </row>
    <row r="899" spans="1:24">
      <c r="A899" s="13">
        <f t="shared" ca="1" si="64"/>
        <v>982</v>
      </c>
      <c r="U899">
        <v>894</v>
      </c>
      <c r="V899">
        <f t="shared" si="65"/>
        <v>225.57159999999999</v>
      </c>
      <c r="W899">
        <f t="shared" si="66"/>
        <v>194.70952111849434</v>
      </c>
      <c r="X899">
        <f t="shared" si="67"/>
        <v>181.5816737824</v>
      </c>
    </row>
    <row r="900" spans="1:24">
      <c r="A900" s="13">
        <f t="shared" ca="1" si="64"/>
        <v>328</v>
      </c>
      <c r="U900">
        <v>895</v>
      </c>
      <c r="V900">
        <f t="shared" si="65"/>
        <v>225.76599999999999</v>
      </c>
      <c r="W900">
        <f t="shared" si="66"/>
        <v>194.76473297444031</v>
      </c>
      <c r="X900">
        <f t="shared" si="67"/>
        <v>181.50874462500008</v>
      </c>
    </row>
    <row r="901" spans="1:24">
      <c r="A901" s="13">
        <f t="shared" ca="1" si="64"/>
        <v>384</v>
      </c>
      <c r="U901">
        <v>896</v>
      </c>
      <c r="V901">
        <f t="shared" si="65"/>
        <v>225.96039999999999</v>
      </c>
      <c r="W901">
        <f t="shared" si="66"/>
        <v>194.81988317559288</v>
      </c>
      <c r="X901">
        <f t="shared" si="67"/>
        <v>181.43421808639999</v>
      </c>
    </row>
    <row r="902" spans="1:24">
      <c r="A902" s="13">
        <f t="shared" ca="1" si="64"/>
        <v>445</v>
      </c>
      <c r="U902">
        <v>897</v>
      </c>
      <c r="V902">
        <f t="shared" si="65"/>
        <v>226.15479999999999</v>
      </c>
      <c r="W902">
        <f t="shared" si="66"/>
        <v>194.87497185949778</v>
      </c>
      <c r="X902">
        <f t="shared" si="67"/>
        <v>181.3580872714</v>
      </c>
    </row>
    <row r="903" spans="1:24">
      <c r="A903" s="13">
        <f t="shared" ref="A903:A966" ca="1" si="68">RANDBETWEEN(0,1000)</f>
        <v>984</v>
      </c>
      <c r="U903">
        <v>898</v>
      </c>
      <c r="V903">
        <f t="shared" ref="V903:V966" si="69">0.1944*U903+51.778</f>
        <v>226.3492</v>
      </c>
      <c r="W903">
        <f t="shared" ref="W903:W966" si="70">49.387*LN(U903)-140.91</f>
        <v>194.92999916324075</v>
      </c>
      <c r="X903">
        <f t="shared" ref="X903:X966" si="71">-0.0000000006*U903^4+0.000001*U903^3-0.0006*U903^2+0.3178*U903+45.76</f>
        <v>181.28034527040012</v>
      </c>
    </row>
    <row r="904" spans="1:24">
      <c r="A904" s="13">
        <f t="shared" ca="1" si="68"/>
        <v>528</v>
      </c>
      <c r="U904">
        <v>899</v>
      </c>
      <c r="V904">
        <f t="shared" si="69"/>
        <v>226.54359999999997</v>
      </c>
      <c r="W904">
        <f t="shared" si="70"/>
        <v>194.9849652234499</v>
      </c>
      <c r="X904">
        <f t="shared" si="71"/>
        <v>181.20098515939998</v>
      </c>
    </row>
    <row r="905" spans="1:24">
      <c r="A905" s="13">
        <f t="shared" ca="1" si="68"/>
        <v>917</v>
      </c>
      <c r="U905">
        <v>900</v>
      </c>
      <c r="V905">
        <f t="shared" si="69"/>
        <v>226.73799999999997</v>
      </c>
      <c r="W905">
        <f t="shared" si="70"/>
        <v>195.03987017629774</v>
      </c>
      <c r="X905">
        <f t="shared" si="71"/>
        <v>181.12000000000006</v>
      </c>
    </row>
    <row r="906" spans="1:24">
      <c r="A906" s="13">
        <f t="shared" ca="1" si="68"/>
        <v>633</v>
      </c>
      <c r="U906">
        <v>901</v>
      </c>
      <c r="V906">
        <f t="shared" si="69"/>
        <v>226.93239999999997</v>
      </c>
      <c r="W906">
        <f t="shared" si="70"/>
        <v>195.09471415750298</v>
      </c>
      <c r="X906">
        <f t="shared" si="71"/>
        <v>181.03738283940004</v>
      </c>
    </row>
    <row r="907" spans="1:24">
      <c r="A907" s="13">
        <f t="shared" ca="1" si="68"/>
        <v>710</v>
      </c>
      <c r="U907">
        <v>902</v>
      </c>
      <c r="V907">
        <f t="shared" si="69"/>
        <v>227.12679999999997</v>
      </c>
      <c r="W907">
        <f t="shared" si="70"/>
        <v>195.14949730233283</v>
      </c>
      <c r="X907">
        <f t="shared" si="71"/>
        <v>180.95312671040011</v>
      </c>
    </row>
    <row r="908" spans="1:24">
      <c r="A908" s="13">
        <f t="shared" ca="1" si="68"/>
        <v>152</v>
      </c>
      <c r="U908">
        <v>903</v>
      </c>
      <c r="V908">
        <f t="shared" si="69"/>
        <v>227.32119999999998</v>
      </c>
      <c r="W908">
        <f t="shared" si="70"/>
        <v>195.20421974560466</v>
      </c>
      <c r="X908">
        <f t="shared" si="71"/>
        <v>180.86722463140001</v>
      </c>
    </row>
    <row r="909" spans="1:24">
      <c r="A909" s="13">
        <f t="shared" ca="1" si="68"/>
        <v>867</v>
      </c>
      <c r="U909">
        <v>904</v>
      </c>
      <c r="V909">
        <f t="shared" si="69"/>
        <v>227.51559999999998</v>
      </c>
      <c r="W909">
        <f t="shared" si="70"/>
        <v>195.2588816216884</v>
      </c>
      <c r="X909">
        <f t="shared" si="71"/>
        <v>180.77966960639998</v>
      </c>
    </row>
    <row r="910" spans="1:24">
      <c r="A910" s="13">
        <f t="shared" ca="1" si="68"/>
        <v>576</v>
      </c>
      <c r="U910">
        <v>905</v>
      </c>
      <c r="V910">
        <f t="shared" si="69"/>
        <v>227.70999999999998</v>
      </c>
      <c r="W910">
        <f t="shared" si="70"/>
        <v>195.31348306450823</v>
      </c>
      <c r="X910">
        <f t="shared" si="71"/>
        <v>180.69045462500009</v>
      </c>
    </row>
    <row r="911" spans="1:24">
      <c r="A911" s="13">
        <f t="shared" ca="1" si="68"/>
        <v>708</v>
      </c>
      <c r="U911">
        <v>906</v>
      </c>
      <c r="V911">
        <f t="shared" si="69"/>
        <v>227.90439999999998</v>
      </c>
      <c r="W911">
        <f t="shared" si="70"/>
        <v>195.36802420754466</v>
      </c>
      <c r="X911">
        <f t="shared" si="71"/>
        <v>180.59957266240008</v>
      </c>
    </row>
    <row r="912" spans="1:24">
      <c r="A912" s="13">
        <f t="shared" ca="1" si="68"/>
        <v>143</v>
      </c>
      <c r="U912">
        <v>907</v>
      </c>
      <c r="V912">
        <f t="shared" si="69"/>
        <v>228.09879999999998</v>
      </c>
      <c r="W912">
        <f t="shared" si="70"/>
        <v>195.42250518383625</v>
      </c>
      <c r="X912">
        <f t="shared" si="71"/>
        <v>180.50701667940012</v>
      </c>
    </row>
    <row r="913" spans="1:24">
      <c r="A913" s="13">
        <f t="shared" ca="1" si="68"/>
        <v>964</v>
      </c>
      <c r="U913">
        <v>908</v>
      </c>
      <c r="V913">
        <f t="shared" si="69"/>
        <v>228.29319999999998</v>
      </c>
      <c r="W913">
        <f t="shared" si="70"/>
        <v>195.47692612598209</v>
      </c>
      <c r="X913">
        <f t="shared" si="71"/>
        <v>180.41277962240002</v>
      </c>
    </row>
    <row r="914" spans="1:24">
      <c r="A914" s="13">
        <f t="shared" ca="1" si="68"/>
        <v>679</v>
      </c>
      <c r="U914">
        <v>909</v>
      </c>
      <c r="V914">
        <f t="shared" si="69"/>
        <v>228.48759999999999</v>
      </c>
      <c r="W914">
        <f t="shared" si="70"/>
        <v>195.53128716614313</v>
      </c>
      <c r="X914">
        <f t="shared" si="71"/>
        <v>180.31685442340006</v>
      </c>
    </row>
    <row r="915" spans="1:24">
      <c r="A915" s="13">
        <f t="shared" ca="1" si="68"/>
        <v>712</v>
      </c>
      <c r="U915">
        <v>910</v>
      </c>
      <c r="V915">
        <f t="shared" si="69"/>
        <v>228.68199999999999</v>
      </c>
      <c r="W915">
        <f t="shared" si="70"/>
        <v>195.58558843604462</v>
      </c>
      <c r="X915">
        <f t="shared" si="71"/>
        <v>180.21923399999997</v>
      </c>
    </row>
    <row r="916" spans="1:24">
      <c r="A916" s="13">
        <f t="shared" ca="1" si="68"/>
        <v>908</v>
      </c>
      <c r="U916">
        <v>911</v>
      </c>
      <c r="V916">
        <f t="shared" si="69"/>
        <v>228.87639999999999</v>
      </c>
      <c r="W916">
        <f t="shared" si="70"/>
        <v>195.63983006697757</v>
      </c>
      <c r="X916">
        <f t="shared" si="71"/>
        <v>180.11991125539998</v>
      </c>
    </row>
    <row r="917" spans="1:24">
      <c r="A917" s="13">
        <f t="shared" ca="1" si="68"/>
        <v>143</v>
      </c>
      <c r="U917">
        <v>912</v>
      </c>
      <c r="V917">
        <f t="shared" si="69"/>
        <v>229.07079999999999</v>
      </c>
      <c r="W917">
        <f t="shared" si="70"/>
        <v>195.69401218980099</v>
      </c>
      <c r="X917">
        <f t="shared" si="71"/>
        <v>180.01887907840006</v>
      </c>
    </row>
    <row r="918" spans="1:24">
      <c r="A918" s="13">
        <f t="shared" ca="1" si="68"/>
        <v>450</v>
      </c>
      <c r="U918">
        <v>913</v>
      </c>
      <c r="V918">
        <f t="shared" si="69"/>
        <v>229.26519999999999</v>
      </c>
      <c r="W918">
        <f t="shared" si="70"/>
        <v>195.74813493494369</v>
      </c>
      <c r="X918">
        <f t="shared" si="71"/>
        <v>179.91613034340003</v>
      </c>
    </row>
    <row r="919" spans="1:24">
      <c r="A919" s="13">
        <f t="shared" ca="1" si="68"/>
        <v>988</v>
      </c>
      <c r="U919">
        <v>914</v>
      </c>
      <c r="V919">
        <f t="shared" si="69"/>
        <v>229.45959999999999</v>
      </c>
      <c r="W919">
        <f t="shared" si="70"/>
        <v>195.80219843240607</v>
      </c>
      <c r="X919">
        <f t="shared" si="71"/>
        <v>179.81165791040002</v>
      </c>
    </row>
    <row r="920" spans="1:24">
      <c r="A920" s="13">
        <f t="shared" ca="1" si="68"/>
        <v>318</v>
      </c>
      <c r="U920">
        <v>915</v>
      </c>
      <c r="V920">
        <f t="shared" si="69"/>
        <v>229.65399999999997</v>
      </c>
      <c r="W920">
        <f t="shared" si="70"/>
        <v>195.85620281176219</v>
      </c>
      <c r="X920">
        <f t="shared" si="71"/>
        <v>179.70545462500007</v>
      </c>
    </row>
    <row r="921" spans="1:24">
      <c r="A921" s="13">
        <f t="shared" ca="1" si="68"/>
        <v>149</v>
      </c>
      <c r="U921">
        <v>916</v>
      </c>
      <c r="V921">
        <f t="shared" si="69"/>
        <v>229.84839999999997</v>
      </c>
      <c r="W921">
        <f t="shared" si="70"/>
        <v>195.91014820216125</v>
      </c>
      <c r="X921">
        <f t="shared" si="71"/>
        <v>179.59751331840005</v>
      </c>
    </row>
    <row r="922" spans="1:24">
      <c r="A922" s="13">
        <f t="shared" ca="1" si="68"/>
        <v>15</v>
      </c>
      <c r="U922">
        <v>917</v>
      </c>
      <c r="V922">
        <f t="shared" si="69"/>
        <v>230.04279999999997</v>
      </c>
      <c r="W922">
        <f t="shared" si="70"/>
        <v>195.96403473233002</v>
      </c>
      <c r="X922">
        <f t="shared" si="71"/>
        <v>179.48782680739998</v>
      </c>
    </row>
    <row r="923" spans="1:24">
      <c r="A923" s="13">
        <f t="shared" ca="1" si="68"/>
        <v>225</v>
      </c>
      <c r="U923">
        <v>918</v>
      </c>
      <c r="V923">
        <f t="shared" si="69"/>
        <v>230.23719999999997</v>
      </c>
      <c r="W923">
        <f t="shared" si="70"/>
        <v>196.01786253057421</v>
      </c>
      <c r="X923">
        <f t="shared" si="71"/>
        <v>179.37638789440007</v>
      </c>
    </row>
    <row r="924" spans="1:24">
      <c r="A924" s="13">
        <f t="shared" ca="1" si="68"/>
        <v>974</v>
      </c>
      <c r="U924">
        <v>919</v>
      </c>
      <c r="V924">
        <f t="shared" si="69"/>
        <v>230.43159999999997</v>
      </c>
      <c r="W924">
        <f t="shared" si="70"/>
        <v>196.0716317247803</v>
      </c>
      <c r="X924">
        <f t="shared" si="71"/>
        <v>179.26318936740006</v>
      </c>
    </row>
    <row r="925" spans="1:24">
      <c r="A925" s="13">
        <f t="shared" ca="1" si="68"/>
        <v>647</v>
      </c>
      <c r="U925">
        <v>920</v>
      </c>
      <c r="V925">
        <f t="shared" si="69"/>
        <v>230.62599999999998</v>
      </c>
      <c r="W925">
        <f t="shared" si="70"/>
        <v>196.12534244241792</v>
      </c>
      <c r="X925">
        <f t="shared" si="71"/>
        <v>179.14822400000003</v>
      </c>
    </row>
    <row r="926" spans="1:24">
      <c r="A926" s="13">
        <f t="shared" ca="1" si="68"/>
        <v>208</v>
      </c>
      <c r="U926">
        <v>921</v>
      </c>
      <c r="V926">
        <f t="shared" si="69"/>
        <v>230.82039999999998</v>
      </c>
      <c r="W926">
        <f t="shared" si="70"/>
        <v>196.17899481054084</v>
      </c>
      <c r="X926">
        <f t="shared" si="71"/>
        <v>179.03148455140001</v>
      </c>
    </row>
    <row r="927" spans="1:24">
      <c r="A927" s="13">
        <f t="shared" ca="1" si="68"/>
        <v>514</v>
      </c>
      <c r="U927">
        <v>922</v>
      </c>
      <c r="V927">
        <f t="shared" si="69"/>
        <v>231.01479999999998</v>
      </c>
      <c r="W927">
        <f t="shared" si="70"/>
        <v>196.23258895578951</v>
      </c>
      <c r="X927">
        <f t="shared" si="71"/>
        <v>178.91296376640003</v>
      </c>
    </row>
    <row r="928" spans="1:24">
      <c r="A928" s="13">
        <f t="shared" ca="1" si="68"/>
        <v>340</v>
      </c>
      <c r="U928">
        <v>923</v>
      </c>
      <c r="V928">
        <f t="shared" si="69"/>
        <v>231.20919999999998</v>
      </c>
      <c r="W928">
        <f t="shared" si="70"/>
        <v>196.28612500439235</v>
      </c>
      <c r="X928">
        <f t="shared" si="71"/>
        <v>178.79265437540005</v>
      </c>
    </row>
    <row r="929" spans="1:24">
      <c r="A929" s="13">
        <f t="shared" ca="1" si="68"/>
        <v>993</v>
      </c>
      <c r="U929">
        <v>924</v>
      </c>
      <c r="V929">
        <f t="shared" si="69"/>
        <v>231.40359999999998</v>
      </c>
      <c r="W929">
        <f t="shared" si="70"/>
        <v>196.33960308216788</v>
      </c>
      <c r="X929">
        <f t="shared" si="71"/>
        <v>178.67054909439997</v>
      </c>
    </row>
    <row r="930" spans="1:24">
      <c r="A930" s="13">
        <f t="shared" ca="1" si="68"/>
        <v>546</v>
      </c>
      <c r="U930">
        <v>925</v>
      </c>
      <c r="V930">
        <f t="shared" si="69"/>
        <v>231.59799999999998</v>
      </c>
      <c r="W930">
        <f t="shared" si="70"/>
        <v>196.39302331452612</v>
      </c>
      <c r="X930">
        <f t="shared" si="71"/>
        <v>178.54664062500001</v>
      </c>
    </row>
    <row r="931" spans="1:24">
      <c r="A931" s="13">
        <f t="shared" ca="1" si="68"/>
        <v>714</v>
      </c>
      <c r="U931">
        <v>926</v>
      </c>
      <c r="V931">
        <f t="shared" si="69"/>
        <v>231.79239999999999</v>
      </c>
      <c r="W931">
        <f t="shared" si="70"/>
        <v>196.44638582647084</v>
      </c>
      <c r="X931">
        <f t="shared" si="71"/>
        <v>178.42092165439993</v>
      </c>
    </row>
    <row r="932" spans="1:24">
      <c r="A932" s="13">
        <f t="shared" ca="1" si="68"/>
        <v>871</v>
      </c>
      <c r="U932">
        <v>927</v>
      </c>
      <c r="V932">
        <f t="shared" si="69"/>
        <v>231.98679999999999</v>
      </c>
      <c r="W932">
        <f t="shared" si="70"/>
        <v>196.4996907426009</v>
      </c>
      <c r="X932">
        <f t="shared" si="71"/>
        <v>178.29338485540006</v>
      </c>
    </row>
    <row r="933" spans="1:24">
      <c r="A933" s="13">
        <f t="shared" ca="1" si="68"/>
        <v>652</v>
      </c>
      <c r="U933">
        <v>928</v>
      </c>
      <c r="V933">
        <f t="shared" si="69"/>
        <v>232.18119999999999</v>
      </c>
      <c r="W933">
        <f t="shared" si="70"/>
        <v>196.55293818711212</v>
      </c>
      <c r="X933">
        <f t="shared" si="71"/>
        <v>178.16402288640001</v>
      </c>
    </row>
    <row r="934" spans="1:24">
      <c r="A934" s="13">
        <f t="shared" ca="1" si="68"/>
        <v>24</v>
      </c>
      <c r="U934">
        <v>929</v>
      </c>
      <c r="V934">
        <f t="shared" si="69"/>
        <v>232.37559999999999</v>
      </c>
      <c r="W934">
        <f t="shared" si="70"/>
        <v>196.60612828379905</v>
      </c>
      <c r="X934">
        <f t="shared" si="71"/>
        <v>178.03282839140007</v>
      </c>
    </row>
    <row r="935" spans="1:24">
      <c r="A935" s="13">
        <f t="shared" ca="1" si="68"/>
        <v>351</v>
      </c>
      <c r="U935">
        <v>930</v>
      </c>
      <c r="V935">
        <f t="shared" si="69"/>
        <v>232.57</v>
      </c>
      <c r="W935">
        <f t="shared" si="70"/>
        <v>196.65926115605677</v>
      </c>
      <c r="X935">
        <f t="shared" si="71"/>
        <v>177.89979400000004</v>
      </c>
    </row>
    <row r="936" spans="1:24">
      <c r="A936" s="13">
        <f t="shared" ca="1" si="68"/>
        <v>294</v>
      </c>
      <c r="U936">
        <v>931</v>
      </c>
      <c r="V936">
        <f t="shared" si="69"/>
        <v>232.76439999999999</v>
      </c>
      <c r="W936">
        <f t="shared" si="70"/>
        <v>196.7123369268825</v>
      </c>
      <c r="X936">
        <f t="shared" si="71"/>
        <v>177.76491232739994</v>
      </c>
    </row>
    <row r="937" spans="1:24">
      <c r="A937" s="13">
        <f t="shared" ca="1" si="68"/>
        <v>785</v>
      </c>
      <c r="U937">
        <v>932</v>
      </c>
      <c r="V937">
        <f t="shared" si="69"/>
        <v>232.95879999999997</v>
      </c>
      <c r="W937">
        <f t="shared" si="70"/>
        <v>196.76535571887726</v>
      </c>
      <c r="X937">
        <f t="shared" si="71"/>
        <v>177.62817597439999</v>
      </c>
    </row>
    <row r="938" spans="1:24">
      <c r="A938" s="13">
        <f t="shared" ca="1" si="68"/>
        <v>108</v>
      </c>
      <c r="U938">
        <v>933</v>
      </c>
      <c r="V938">
        <f t="shared" si="69"/>
        <v>233.15319999999997</v>
      </c>
      <c r="W938">
        <f t="shared" si="70"/>
        <v>196.81831765424781</v>
      </c>
      <c r="X938">
        <f t="shared" si="71"/>
        <v>177.4895775274</v>
      </c>
    </row>
    <row r="939" spans="1:24">
      <c r="A939" s="13">
        <f t="shared" ca="1" si="68"/>
        <v>403</v>
      </c>
      <c r="U939">
        <v>934</v>
      </c>
      <c r="V939">
        <f t="shared" si="69"/>
        <v>233.34759999999997</v>
      </c>
      <c r="W939">
        <f t="shared" si="70"/>
        <v>196.87122285480788</v>
      </c>
      <c r="X939">
        <f t="shared" si="71"/>
        <v>177.34910955840002</v>
      </c>
    </row>
    <row r="940" spans="1:24">
      <c r="A940" s="13">
        <f t="shared" ca="1" si="68"/>
        <v>184</v>
      </c>
      <c r="U940">
        <v>935</v>
      </c>
      <c r="V940">
        <f t="shared" si="69"/>
        <v>233.54199999999997</v>
      </c>
      <c r="W940">
        <f t="shared" si="70"/>
        <v>196.92407144198043</v>
      </c>
      <c r="X940">
        <f t="shared" si="71"/>
        <v>177.20676462500001</v>
      </c>
    </row>
    <row r="941" spans="1:24">
      <c r="A941" s="13">
        <f t="shared" ca="1" si="68"/>
        <v>231</v>
      </c>
      <c r="U941">
        <v>936</v>
      </c>
      <c r="V941">
        <f t="shared" si="69"/>
        <v>233.73639999999997</v>
      </c>
      <c r="W941">
        <f t="shared" si="70"/>
        <v>196.97686353679885</v>
      </c>
      <c r="X941">
        <f t="shared" si="71"/>
        <v>177.06253527039996</v>
      </c>
    </row>
    <row r="942" spans="1:24">
      <c r="A942" s="13">
        <f t="shared" ca="1" si="68"/>
        <v>772</v>
      </c>
      <c r="U942">
        <v>937</v>
      </c>
      <c r="V942">
        <f t="shared" si="69"/>
        <v>233.93079999999998</v>
      </c>
      <c r="W942">
        <f t="shared" si="70"/>
        <v>197.02959925990896</v>
      </c>
      <c r="X942">
        <f t="shared" si="71"/>
        <v>176.91641402340002</v>
      </c>
    </row>
    <row r="943" spans="1:24">
      <c r="A943" s="13">
        <f t="shared" ca="1" si="68"/>
        <v>400</v>
      </c>
      <c r="U943">
        <v>938</v>
      </c>
      <c r="V943">
        <f t="shared" si="69"/>
        <v>234.12519999999998</v>
      </c>
      <c r="W943">
        <f t="shared" si="70"/>
        <v>197.08227873157043</v>
      </c>
      <c r="X943">
        <f t="shared" si="71"/>
        <v>176.76839339840006</v>
      </c>
    </row>
    <row r="944" spans="1:24">
      <c r="A944" s="13">
        <f t="shared" ca="1" si="68"/>
        <v>771</v>
      </c>
      <c r="U944">
        <v>939</v>
      </c>
      <c r="V944">
        <f t="shared" si="69"/>
        <v>234.31959999999998</v>
      </c>
      <c r="W944">
        <f t="shared" si="70"/>
        <v>197.1349020716585</v>
      </c>
      <c r="X944">
        <f t="shared" si="71"/>
        <v>176.61846589540005</v>
      </c>
    </row>
    <row r="945" spans="1:24">
      <c r="A945" s="13">
        <f t="shared" ca="1" si="68"/>
        <v>784</v>
      </c>
      <c r="U945">
        <v>940</v>
      </c>
      <c r="V945">
        <f t="shared" si="69"/>
        <v>234.51399999999998</v>
      </c>
      <c r="W945">
        <f t="shared" si="70"/>
        <v>197.18746939966562</v>
      </c>
      <c r="X945">
        <f t="shared" si="71"/>
        <v>176.46662400000002</v>
      </c>
    </row>
    <row r="946" spans="1:24">
      <c r="A946" s="13">
        <f t="shared" ca="1" si="68"/>
        <v>79</v>
      </c>
      <c r="U946">
        <v>941</v>
      </c>
      <c r="V946">
        <f t="shared" si="69"/>
        <v>234.70839999999998</v>
      </c>
      <c r="W946">
        <f t="shared" si="70"/>
        <v>197.23998083470312</v>
      </c>
      <c r="X946">
        <f t="shared" si="71"/>
        <v>176.31286018340001</v>
      </c>
    </row>
    <row r="947" spans="1:24">
      <c r="A947" s="13">
        <f t="shared" ca="1" si="68"/>
        <v>177</v>
      </c>
      <c r="U947">
        <v>942</v>
      </c>
      <c r="V947">
        <f t="shared" si="69"/>
        <v>234.90279999999998</v>
      </c>
      <c r="W947">
        <f t="shared" si="70"/>
        <v>197.29243649550287</v>
      </c>
      <c r="X947">
        <f t="shared" si="71"/>
        <v>176.15716690240009</v>
      </c>
    </row>
    <row r="948" spans="1:24">
      <c r="A948" s="13">
        <f t="shared" ca="1" si="68"/>
        <v>258</v>
      </c>
      <c r="U948">
        <v>943</v>
      </c>
      <c r="V948">
        <f t="shared" si="69"/>
        <v>235.09719999999999</v>
      </c>
      <c r="W948">
        <f t="shared" si="70"/>
        <v>197.34483650041855</v>
      </c>
      <c r="X948">
        <f t="shared" si="71"/>
        <v>175.99953659939996</v>
      </c>
    </row>
    <row r="949" spans="1:24">
      <c r="A949" s="13">
        <f t="shared" ca="1" si="68"/>
        <v>716</v>
      </c>
      <c r="U949">
        <v>944</v>
      </c>
      <c r="V949">
        <f t="shared" si="69"/>
        <v>235.29159999999999</v>
      </c>
      <c r="W949">
        <f t="shared" si="70"/>
        <v>197.39718096742783</v>
      </c>
      <c r="X949">
        <f t="shared" si="71"/>
        <v>175.83996170239993</v>
      </c>
    </row>
    <row r="950" spans="1:24">
      <c r="A950" s="13">
        <f t="shared" ca="1" si="68"/>
        <v>895</v>
      </c>
      <c r="U950">
        <v>945</v>
      </c>
      <c r="V950">
        <f t="shared" si="69"/>
        <v>235.48599999999999</v>
      </c>
      <c r="W950">
        <f t="shared" si="70"/>
        <v>197.44947001413348</v>
      </c>
      <c r="X950">
        <f t="shared" si="71"/>
        <v>175.67843462500002</v>
      </c>
    </row>
    <row r="951" spans="1:24">
      <c r="A951" s="13">
        <f t="shared" ca="1" si="68"/>
        <v>752</v>
      </c>
      <c r="U951">
        <v>946</v>
      </c>
      <c r="V951">
        <f t="shared" si="69"/>
        <v>235.68039999999999</v>
      </c>
      <c r="W951">
        <f t="shared" si="70"/>
        <v>197.50170375776511</v>
      </c>
      <c r="X951">
        <f t="shared" si="71"/>
        <v>175.51494776639998</v>
      </c>
    </row>
    <row r="952" spans="1:24">
      <c r="A952" s="13">
        <f t="shared" ca="1" si="68"/>
        <v>614</v>
      </c>
      <c r="U952">
        <v>947</v>
      </c>
      <c r="V952">
        <f t="shared" si="69"/>
        <v>235.87479999999999</v>
      </c>
      <c r="W952">
        <f t="shared" si="70"/>
        <v>197.55388231518086</v>
      </c>
      <c r="X952">
        <f t="shared" si="71"/>
        <v>175.34949351140006</v>
      </c>
    </row>
    <row r="953" spans="1:24">
      <c r="A953" s="13">
        <f t="shared" ca="1" si="68"/>
        <v>944</v>
      </c>
      <c r="U953">
        <v>948</v>
      </c>
      <c r="V953">
        <f t="shared" si="69"/>
        <v>236.0692</v>
      </c>
      <c r="W953">
        <f t="shared" si="70"/>
        <v>197.60600580286874</v>
      </c>
      <c r="X953">
        <f t="shared" si="71"/>
        <v>175.18206423039993</v>
      </c>
    </row>
    <row r="954" spans="1:24">
      <c r="A954" s="13">
        <f t="shared" ca="1" si="68"/>
        <v>562</v>
      </c>
      <c r="U954">
        <v>949</v>
      </c>
      <c r="V954">
        <f t="shared" si="69"/>
        <v>236.26359999999997</v>
      </c>
      <c r="W954">
        <f t="shared" si="70"/>
        <v>197.65807433694854</v>
      </c>
      <c r="X954">
        <f t="shared" si="71"/>
        <v>175.01265227940007</v>
      </c>
    </row>
    <row r="955" spans="1:24">
      <c r="A955" s="13">
        <f t="shared" ca="1" si="68"/>
        <v>369</v>
      </c>
      <c r="U955">
        <v>950</v>
      </c>
      <c r="V955">
        <f t="shared" si="69"/>
        <v>236.45799999999997</v>
      </c>
      <c r="W955">
        <f t="shared" si="70"/>
        <v>197.71008803317287</v>
      </c>
      <c r="X955">
        <f t="shared" si="71"/>
        <v>174.84125</v>
      </c>
    </row>
    <row r="956" spans="1:24">
      <c r="A956" s="13">
        <f t="shared" ca="1" si="68"/>
        <v>85</v>
      </c>
      <c r="U956">
        <v>951</v>
      </c>
      <c r="V956">
        <f t="shared" si="69"/>
        <v>236.65239999999997</v>
      </c>
      <c r="W956">
        <f t="shared" si="70"/>
        <v>197.76204700692918</v>
      </c>
      <c r="X956">
        <f t="shared" si="71"/>
        <v>174.66784971940001</v>
      </c>
    </row>
    <row r="957" spans="1:24">
      <c r="A957" s="13">
        <f t="shared" ca="1" si="68"/>
        <v>467</v>
      </c>
      <c r="U957">
        <v>952</v>
      </c>
      <c r="V957">
        <f t="shared" si="69"/>
        <v>236.84679999999997</v>
      </c>
      <c r="W957">
        <f t="shared" si="70"/>
        <v>197.81395137324117</v>
      </c>
      <c r="X957">
        <f t="shared" si="71"/>
        <v>174.49244375040001</v>
      </c>
    </row>
    <row r="958" spans="1:24">
      <c r="A958" s="13">
        <f t="shared" ca="1" si="68"/>
        <v>533</v>
      </c>
      <c r="U958">
        <v>953</v>
      </c>
      <c r="V958">
        <f t="shared" si="69"/>
        <v>237.04119999999998</v>
      </c>
      <c r="W958">
        <f t="shared" si="70"/>
        <v>197.86580124677008</v>
      </c>
      <c r="X958">
        <f t="shared" si="71"/>
        <v>174.31502439139996</v>
      </c>
    </row>
    <row r="959" spans="1:24">
      <c r="A959" s="13">
        <f t="shared" ca="1" si="68"/>
        <v>4</v>
      </c>
      <c r="U959">
        <v>954</v>
      </c>
      <c r="V959">
        <f t="shared" si="69"/>
        <v>237.23559999999998</v>
      </c>
      <c r="W959">
        <f t="shared" si="70"/>
        <v>197.91759674181654</v>
      </c>
      <c r="X959">
        <f t="shared" si="71"/>
        <v>174.13558392640005</v>
      </c>
    </row>
    <row r="960" spans="1:24">
      <c r="A960" s="13">
        <f t="shared" ca="1" si="68"/>
        <v>266</v>
      </c>
      <c r="U960">
        <v>955</v>
      </c>
      <c r="V960">
        <f t="shared" si="69"/>
        <v>237.42999999999998</v>
      </c>
      <c r="W960">
        <f t="shared" si="70"/>
        <v>197.96933797232182</v>
      </c>
      <c r="X960">
        <f t="shared" si="71"/>
        <v>173.9541146250001</v>
      </c>
    </row>
    <row r="961" spans="1:24">
      <c r="A961" s="13">
        <f t="shared" ca="1" si="68"/>
        <v>656</v>
      </c>
      <c r="U961">
        <v>956</v>
      </c>
      <c r="V961">
        <f t="shared" si="69"/>
        <v>237.62439999999998</v>
      </c>
      <c r="W961">
        <f t="shared" si="70"/>
        <v>198.02102505186954</v>
      </c>
      <c r="X961">
        <f t="shared" si="71"/>
        <v>173.77060874239999</v>
      </c>
    </row>
    <row r="962" spans="1:24">
      <c r="A962" s="13">
        <f t="shared" ca="1" si="68"/>
        <v>945</v>
      </c>
      <c r="U962">
        <v>957</v>
      </c>
      <c r="V962">
        <f t="shared" si="69"/>
        <v>237.81879999999998</v>
      </c>
      <c r="W962">
        <f t="shared" si="70"/>
        <v>198.07265809368707</v>
      </c>
      <c r="X962">
        <f t="shared" si="71"/>
        <v>173.58505851940009</v>
      </c>
    </row>
    <row r="963" spans="1:24">
      <c r="A963" s="13">
        <f t="shared" ca="1" si="68"/>
        <v>891</v>
      </c>
      <c r="U963">
        <v>958</v>
      </c>
      <c r="V963">
        <f t="shared" si="69"/>
        <v>238.01319999999998</v>
      </c>
      <c r="W963">
        <f t="shared" si="70"/>
        <v>198.1242372106469</v>
      </c>
      <c r="X963">
        <f t="shared" si="71"/>
        <v>173.39745618240005</v>
      </c>
    </row>
    <row r="964" spans="1:24">
      <c r="A964" s="13">
        <f t="shared" ca="1" si="68"/>
        <v>532</v>
      </c>
      <c r="U964">
        <v>959</v>
      </c>
      <c r="V964">
        <f t="shared" si="69"/>
        <v>238.20759999999999</v>
      </c>
      <c r="W964">
        <f t="shared" si="70"/>
        <v>198.17576251526836</v>
      </c>
      <c r="X964">
        <f t="shared" si="71"/>
        <v>173.20779394340002</v>
      </c>
    </row>
    <row r="965" spans="1:24">
      <c r="A965" s="13">
        <f t="shared" ca="1" si="68"/>
        <v>997</v>
      </c>
      <c r="U965">
        <v>960</v>
      </c>
      <c r="V965">
        <f t="shared" si="69"/>
        <v>238.40199999999999</v>
      </c>
      <c r="W965">
        <f t="shared" si="70"/>
        <v>198.22723411971899</v>
      </c>
      <c r="X965">
        <f t="shared" si="71"/>
        <v>173.01606400000009</v>
      </c>
    </row>
    <row r="966" spans="1:24">
      <c r="A966" s="13">
        <f t="shared" ca="1" si="68"/>
        <v>949</v>
      </c>
      <c r="U966">
        <v>961</v>
      </c>
      <c r="V966">
        <f t="shared" si="69"/>
        <v>238.59639999999999</v>
      </c>
      <c r="W966">
        <f t="shared" si="70"/>
        <v>198.27865213581586</v>
      </c>
      <c r="X966">
        <f t="shared" si="71"/>
        <v>172.82225853539995</v>
      </c>
    </row>
    <row r="967" spans="1:24">
      <c r="A967" s="13">
        <f t="shared" ref="A967:A1030" ca="1" si="72">RANDBETWEEN(0,1000)</f>
        <v>399</v>
      </c>
      <c r="U967">
        <v>962</v>
      </c>
      <c r="V967">
        <f t="shared" ref="V967:V1005" si="73">0.1944*U967+51.778</f>
        <v>238.79079999999999</v>
      </c>
      <c r="W967">
        <f t="shared" ref="W967:W1005" si="74">49.387*LN(U967)-140.91</f>
        <v>198.33001667502728</v>
      </c>
      <c r="X967">
        <f t="shared" ref="X967:X1005" si="75">-0.0000000006*U967^4+0.000001*U967^3-0.0006*U967^2+0.3178*U967+45.76</f>
        <v>172.62636971840004</v>
      </c>
    </row>
    <row r="968" spans="1:24">
      <c r="A968" s="13">
        <f t="shared" ca="1" si="72"/>
        <v>315</v>
      </c>
      <c r="U968">
        <v>963</v>
      </c>
      <c r="V968">
        <f t="shared" si="73"/>
        <v>238.98519999999999</v>
      </c>
      <c r="W968">
        <f t="shared" si="74"/>
        <v>198.38132784847406</v>
      </c>
      <c r="X968">
        <f t="shared" si="75"/>
        <v>172.4283897034</v>
      </c>
    </row>
    <row r="969" spans="1:24">
      <c r="A969" s="13">
        <f t="shared" ca="1" si="72"/>
        <v>667</v>
      </c>
      <c r="U969">
        <v>964</v>
      </c>
      <c r="V969">
        <f t="shared" si="73"/>
        <v>239.17959999999999</v>
      </c>
      <c r="W969">
        <f t="shared" si="74"/>
        <v>198.432585766931</v>
      </c>
      <c r="X969">
        <f t="shared" si="75"/>
        <v>172.22831063040002</v>
      </c>
    </row>
    <row r="970" spans="1:24">
      <c r="A970" s="13">
        <f t="shared" ca="1" si="72"/>
        <v>548</v>
      </c>
      <c r="U970">
        <v>965</v>
      </c>
      <c r="V970">
        <f t="shared" si="73"/>
        <v>239.374</v>
      </c>
      <c r="W970">
        <f t="shared" si="74"/>
        <v>198.48379054082849</v>
      </c>
      <c r="X970">
        <f t="shared" si="75"/>
        <v>172.02612462500008</v>
      </c>
    </row>
    <row r="971" spans="1:24">
      <c r="A971" s="13">
        <f t="shared" ca="1" si="72"/>
        <v>702</v>
      </c>
      <c r="U971">
        <v>966</v>
      </c>
      <c r="V971">
        <f t="shared" si="73"/>
        <v>239.56839999999997</v>
      </c>
      <c r="W971">
        <f t="shared" si="74"/>
        <v>198.5349422802536</v>
      </c>
      <c r="X971">
        <f t="shared" si="75"/>
        <v>171.82182379839998</v>
      </c>
    </row>
    <row r="972" spans="1:24">
      <c r="A972" s="13">
        <f t="shared" ca="1" si="72"/>
        <v>28</v>
      </c>
      <c r="U972">
        <v>967</v>
      </c>
      <c r="V972">
        <f t="shared" si="73"/>
        <v>239.76279999999997</v>
      </c>
      <c r="W972">
        <f t="shared" si="74"/>
        <v>198.58604109495187</v>
      </c>
      <c r="X972">
        <f t="shared" si="75"/>
        <v>171.61540024740003</v>
      </c>
    </row>
    <row r="973" spans="1:24">
      <c r="A973" s="13">
        <f t="shared" ca="1" si="72"/>
        <v>924</v>
      </c>
      <c r="U973">
        <v>968</v>
      </c>
      <c r="V973">
        <f t="shared" si="73"/>
        <v>239.95719999999997</v>
      </c>
      <c r="W973">
        <f t="shared" si="74"/>
        <v>198.63708709432828</v>
      </c>
      <c r="X973">
        <f t="shared" si="75"/>
        <v>171.40684605440003</v>
      </c>
    </row>
    <row r="974" spans="1:24">
      <c r="A974" s="13">
        <f t="shared" ca="1" si="72"/>
        <v>185</v>
      </c>
      <c r="U974">
        <v>969</v>
      </c>
      <c r="V974">
        <f t="shared" si="73"/>
        <v>240.15159999999997</v>
      </c>
      <c r="W974">
        <f t="shared" si="74"/>
        <v>198.68808038744928</v>
      </c>
      <c r="X974">
        <f t="shared" si="75"/>
        <v>171.19615328740008</v>
      </c>
    </row>
    <row r="975" spans="1:24">
      <c r="A975" s="13">
        <f t="shared" ca="1" si="72"/>
        <v>825</v>
      </c>
      <c r="U975">
        <v>970</v>
      </c>
      <c r="V975">
        <f t="shared" si="73"/>
        <v>240.34599999999998</v>
      </c>
      <c r="W975">
        <f t="shared" si="74"/>
        <v>198.73902108304353</v>
      </c>
      <c r="X975">
        <f t="shared" si="75"/>
        <v>170.98331400000001</v>
      </c>
    </row>
    <row r="976" spans="1:24">
      <c r="A976" s="13">
        <f t="shared" ca="1" si="72"/>
        <v>87</v>
      </c>
      <c r="U976">
        <v>971</v>
      </c>
      <c r="V976">
        <f t="shared" si="73"/>
        <v>240.54039999999998</v>
      </c>
      <c r="W976">
        <f t="shared" si="74"/>
        <v>198.7899092895037</v>
      </c>
      <c r="X976">
        <f t="shared" si="75"/>
        <v>170.76832023140008</v>
      </c>
    </row>
    <row r="977" spans="1:24">
      <c r="A977" s="13">
        <f t="shared" ca="1" si="72"/>
        <v>34</v>
      </c>
      <c r="U977">
        <v>972</v>
      </c>
      <c r="V977">
        <f t="shared" si="73"/>
        <v>240.73479999999998</v>
      </c>
      <c r="W977">
        <f t="shared" si="74"/>
        <v>198.84074511488771</v>
      </c>
      <c r="X977">
        <f t="shared" si="75"/>
        <v>170.55116400640009</v>
      </c>
    </row>
    <row r="978" spans="1:24">
      <c r="A978" s="13">
        <f t="shared" ca="1" si="72"/>
        <v>528</v>
      </c>
      <c r="U978">
        <v>973</v>
      </c>
      <c r="V978">
        <f t="shared" si="73"/>
        <v>240.92919999999998</v>
      </c>
      <c r="W978">
        <f t="shared" si="74"/>
        <v>198.89152866692021</v>
      </c>
      <c r="X978">
        <f t="shared" si="75"/>
        <v>170.33183733539994</v>
      </c>
    </row>
    <row r="979" spans="1:24">
      <c r="A979" s="13">
        <f t="shared" ca="1" si="72"/>
        <v>667</v>
      </c>
      <c r="U979">
        <v>974</v>
      </c>
      <c r="V979">
        <f t="shared" si="73"/>
        <v>241.12359999999998</v>
      </c>
      <c r="W979">
        <f t="shared" si="74"/>
        <v>198.94226005299387</v>
      </c>
      <c r="X979">
        <f t="shared" si="75"/>
        <v>170.11033221439999</v>
      </c>
    </row>
    <row r="980" spans="1:24">
      <c r="A980" s="13">
        <f t="shared" ca="1" si="72"/>
        <v>149</v>
      </c>
      <c r="U980">
        <v>975</v>
      </c>
      <c r="V980">
        <f t="shared" si="73"/>
        <v>241.31799999999998</v>
      </c>
      <c r="W980">
        <f t="shared" si="74"/>
        <v>198.99293938017067</v>
      </c>
      <c r="X980">
        <f t="shared" si="75"/>
        <v>169.88664062500004</v>
      </c>
    </row>
    <row r="981" spans="1:24">
      <c r="A981" s="13">
        <f t="shared" ca="1" si="72"/>
        <v>149</v>
      </c>
      <c r="U981">
        <v>976</v>
      </c>
      <c r="V981">
        <f t="shared" si="73"/>
        <v>241.51239999999999</v>
      </c>
      <c r="W981">
        <f t="shared" si="74"/>
        <v>199.04356675518338</v>
      </c>
      <c r="X981">
        <f t="shared" si="75"/>
        <v>169.6607545344001</v>
      </c>
    </row>
    <row r="982" spans="1:24">
      <c r="A982" s="13">
        <f t="shared" ca="1" si="72"/>
        <v>47</v>
      </c>
      <c r="U982">
        <v>977</v>
      </c>
      <c r="V982">
        <f t="shared" si="73"/>
        <v>241.70679999999999</v>
      </c>
      <c r="W982">
        <f t="shared" si="74"/>
        <v>199.09414228443691</v>
      </c>
      <c r="X982">
        <f t="shared" si="75"/>
        <v>169.43266589540002</v>
      </c>
    </row>
    <row r="983" spans="1:24">
      <c r="A983" s="13">
        <f t="shared" ca="1" si="72"/>
        <v>580</v>
      </c>
      <c r="U983">
        <v>978</v>
      </c>
      <c r="V983">
        <f t="shared" si="73"/>
        <v>241.90119999999999</v>
      </c>
      <c r="W983">
        <f t="shared" si="74"/>
        <v>199.14466607400956</v>
      </c>
      <c r="X983">
        <f t="shared" si="75"/>
        <v>169.20236664639992</v>
      </c>
    </row>
    <row r="984" spans="1:24">
      <c r="A984" s="13">
        <f t="shared" ca="1" si="72"/>
        <v>890</v>
      </c>
      <c r="U984">
        <v>979</v>
      </c>
      <c r="V984">
        <f t="shared" si="73"/>
        <v>242.09559999999999</v>
      </c>
      <c r="W984">
        <f t="shared" si="74"/>
        <v>199.1951382296543</v>
      </c>
      <c r="X984">
        <f t="shared" si="75"/>
        <v>168.9698487114</v>
      </c>
    </row>
    <row r="985" spans="1:24">
      <c r="A985" s="13">
        <f t="shared" ca="1" si="72"/>
        <v>131</v>
      </c>
      <c r="U985">
        <v>980</v>
      </c>
      <c r="V985">
        <f t="shared" si="73"/>
        <v>242.29</v>
      </c>
      <c r="W985">
        <f t="shared" si="74"/>
        <v>199.24555885680044</v>
      </c>
      <c r="X985">
        <f t="shared" si="75"/>
        <v>168.73510400000015</v>
      </c>
    </row>
    <row r="986" spans="1:24">
      <c r="A986" s="13">
        <f t="shared" ca="1" si="72"/>
        <v>482</v>
      </c>
      <c r="U986">
        <v>981</v>
      </c>
      <c r="V986">
        <f t="shared" si="73"/>
        <v>242.48439999999999</v>
      </c>
      <c r="W986">
        <f t="shared" si="74"/>
        <v>199.29592806055459</v>
      </c>
      <c r="X986">
        <f t="shared" si="75"/>
        <v>168.4981244074001</v>
      </c>
    </row>
    <row r="987" spans="1:24">
      <c r="A987" s="13">
        <f t="shared" ca="1" si="72"/>
        <v>141</v>
      </c>
      <c r="U987">
        <v>982</v>
      </c>
      <c r="V987">
        <f t="shared" si="73"/>
        <v>242.6788</v>
      </c>
      <c r="W987">
        <f t="shared" si="74"/>
        <v>199.34624594570201</v>
      </c>
      <c r="X987">
        <f t="shared" si="75"/>
        <v>168.25890181440002</v>
      </c>
    </row>
    <row r="988" spans="1:24">
      <c r="A988" s="13">
        <f t="shared" ca="1" si="72"/>
        <v>497</v>
      </c>
      <c r="U988">
        <v>983</v>
      </c>
      <c r="V988">
        <f t="shared" si="73"/>
        <v>242.87319999999997</v>
      </c>
      <c r="W988">
        <f t="shared" si="74"/>
        <v>199.39651261670812</v>
      </c>
      <c r="X988">
        <f t="shared" si="75"/>
        <v>168.01742808740011</v>
      </c>
    </row>
    <row r="989" spans="1:24">
      <c r="A989" s="13">
        <f t="shared" ca="1" si="72"/>
        <v>144</v>
      </c>
      <c r="U989">
        <v>984</v>
      </c>
      <c r="V989">
        <f t="shared" si="73"/>
        <v>243.06759999999997</v>
      </c>
      <c r="W989">
        <f t="shared" si="74"/>
        <v>199.44672817771962</v>
      </c>
      <c r="X989">
        <f t="shared" si="75"/>
        <v>167.77369507839995</v>
      </c>
    </row>
    <row r="990" spans="1:24">
      <c r="A990" s="13">
        <f t="shared" ca="1" si="72"/>
        <v>997</v>
      </c>
      <c r="U990">
        <v>985</v>
      </c>
      <c r="V990">
        <f t="shared" si="73"/>
        <v>243.26199999999997</v>
      </c>
      <c r="W990">
        <f t="shared" si="74"/>
        <v>199.49689273256595</v>
      </c>
      <c r="X990">
        <f t="shared" si="75"/>
        <v>167.52769462499998</v>
      </c>
    </row>
    <row r="991" spans="1:24">
      <c r="A991" s="13">
        <f t="shared" ca="1" si="72"/>
        <v>184</v>
      </c>
      <c r="U991">
        <v>986</v>
      </c>
      <c r="V991">
        <f t="shared" si="73"/>
        <v>243.45639999999997</v>
      </c>
      <c r="W991">
        <f t="shared" si="74"/>
        <v>199.54700638476035</v>
      </c>
      <c r="X991">
        <f t="shared" si="75"/>
        <v>167.27941855040001</v>
      </c>
    </row>
    <row r="992" spans="1:24">
      <c r="A992" s="13">
        <f t="shared" ca="1" si="72"/>
        <v>516</v>
      </c>
      <c r="U992">
        <v>987</v>
      </c>
      <c r="V992">
        <f t="shared" si="73"/>
        <v>243.65079999999998</v>
      </c>
      <c r="W992">
        <f t="shared" si="74"/>
        <v>199.59706923750136</v>
      </c>
      <c r="X992">
        <f t="shared" si="75"/>
        <v>167.02885866339994</v>
      </c>
    </row>
    <row r="993" spans="1:24">
      <c r="A993" s="13">
        <f t="shared" ca="1" si="72"/>
        <v>337</v>
      </c>
      <c r="U993">
        <v>988</v>
      </c>
      <c r="V993">
        <f t="shared" si="73"/>
        <v>243.84519999999998</v>
      </c>
      <c r="W993">
        <f t="shared" si="74"/>
        <v>199.64708139367397</v>
      </c>
      <c r="X993">
        <f t="shared" si="75"/>
        <v>166.77600675840006</v>
      </c>
    </row>
    <row r="994" spans="1:24">
      <c r="A994" s="13">
        <f t="shared" ca="1" si="72"/>
        <v>665</v>
      </c>
      <c r="U994">
        <v>989</v>
      </c>
      <c r="V994">
        <f t="shared" si="73"/>
        <v>244.03959999999998</v>
      </c>
      <c r="W994">
        <f t="shared" si="74"/>
        <v>199.69704295585089</v>
      </c>
      <c r="X994">
        <f t="shared" si="75"/>
        <v>166.52085461540014</v>
      </c>
    </row>
    <row r="995" spans="1:24">
      <c r="A995" s="13">
        <f t="shared" ca="1" si="72"/>
        <v>921</v>
      </c>
      <c r="U995">
        <v>990</v>
      </c>
      <c r="V995">
        <f t="shared" si="73"/>
        <v>244.23399999999998</v>
      </c>
      <c r="W995">
        <f t="shared" si="74"/>
        <v>199.74695402629393</v>
      </c>
      <c r="X995">
        <f t="shared" si="75"/>
        <v>166.26339400000001</v>
      </c>
    </row>
    <row r="996" spans="1:24">
      <c r="A996" s="13">
        <f t="shared" ca="1" si="72"/>
        <v>956</v>
      </c>
      <c r="U996">
        <v>991</v>
      </c>
      <c r="V996">
        <f t="shared" si="73"/>
        <v>244.42839999999998</v>
      </c>
      <c r="W996">
        <f t="shared" si="74"/>
        <v>199.79681470695513</v>
      </c>
      <c r="X996">
        <f t="shared" si="75"/>
        <v>166.00361666340012</v>
      </c>
    </row>
    <row r="997" spans="1:24">
      <c r="A997" s="13">
        <f t="shared" ca="1" si="72"/>
        <v>503</v>
      </c>
      <c r="U997">
        <v>992</v>
      </c>
      <c r="V997">
        <f t="shared" si="73"/>
        <v>244.62279999999998</v>
      </c>
      <c r="W997">
        <f t="shared" si="74"/>
        <v>199.84662509947802</v>
      </c>
      <c r="X997">
        <f t="shared" si="75"/>
        <v>165.74151434239991</v>
      </c>
    </row>
    <row r="998" spans="1:24">
      <c r="A998" s="13">
        <f t="shared" ca="1" si="72"/>
        <v>957</v>
      </c>
      <c r="U998">
        <v>993</v>
      </c>
      <c r="V998">
        <f t="shared" si="73"/>
        <v>244.81719999999999</v>
      </c>
      <c r="W998">
        <f t="shared" si="74"/>
        <v>199.89638530519895</v>
      </c>
      <c r="X998">
        <f t="shared" si="75"/>
        <v>165.47707875940006</v>
      </c>
    </row>
    <row r="999" spans="1:24">
      <c r="A999" s="13">
        <f t="shared" ca="1" si="72"/>
        <v>784</v>
      </c>
      <c r="U999">
        <v>994</v>
      </c>
      <c r="V999">
        <f t="shared" si="73"/>
        <v>245.01159999999999</v>
      </c>
      <c r="W999">
        <f t="shared" si="74"/>
        <v>199.94609542514823</v>
      </c>
      <c r="X999">
        <f t="shared" si="75"/>
        <v>165.21030162239998</v>
      </c>
    </row>
    <row r="1000" spans="1:24">
      <c r="A1000" s="13">
        <f t="shared" ca="1" si="72"/>
        <v>706</v>
      </c>
      <c r="U1000">
        <v>995</v>
      </c>
      <c r="V1000">
        <f t="shared" si="73"/>
        <v>245.20599999999999</v>
      </c>
      <c r="W1000">
        <f t="shared" si="74"/>
        <v>199.99575556005144</v>
      </c>
      <c r="X1000">
        <f t="shared" si="75"/>
        <v>164.94117462499992</v>
      </c>
    </row>
    <row r="1001" spans="1:24">
      <c r="A1001" s="13">
        <f t="shared" ca="1" si="72"/>
        <v>0</v>
      </c>
      <c r="U1001">
        <v>996</v>
      </c>
      <c r="V1001">
        <f t="shared" si="73"/>
        <v>245.40039999999999</v>
      </c>
      <c r="W1001">
        <f t="shared" si="74"/>
        <v>200.04536581033054</v>
      </c>
      <c r="X1001">
        <f t="shared" si="75"/>
        <v>164.66968944640007</v>
      </c>
    </row>
    <row r="1002" spans="1:24">
      <c r="A1002" s="13">
        <f t="shared" ca="1" si="72"/>
        <v>981</v>
      </c>
      <c r="U1002">
        <v>997</v>
      </c>
      <c r="V1002">
        <f t="shared" si="73"/>
        <v>245.59479999999999</v>
      </c>
      <c r="W1002">
        <f t="shared" si="74"/>
        <v>200.09492627610533</v>
      </c>
      <c r="X1002">
        <f t="shared" si="75"/>
        <v>164.39583775140005</v>
      </c>
    </row>
    <row r="1003" spans="1:24">
      <c r="A1003" s="13">
        <f t="shared" ca="1" si="72"/>
        <v>550</v>
      </c>
      <c r="U1003">
        <v>998</v>
      </c>
      <c r="V1003">
        <f t="shared" si="73"/>
        <v>245.78919999999999</v>
      </c>
      <c r="W1003">
        <f t="shared" si="74"/>
        <v>200.14443705719427</v>
      </c>
      <c r="X1003">
        <f t="shared" si="75"/>
        <v>164.11961119039995</v>
      </c>
    </row>
    <row r="1004" spans="1:24">
      <c r="A1004" s="13">
        <f t="shared" ca="1" si="72"/>
        <v>634</v>
      </c>
      <c r="U1004">
        <v>999</v>
      </c>
      <c r="V1004">
        <f t="shared" si="73"/>
        <v>245.98359999999997</v>
      </c>
      <c r="W1004">
        <f t="shared" si="74"/>
        <v>200.19389825311615</v>
      </c>
      <c r="X1004">
        <f t="shared" si="75"/>
        <v>163.84100139940006</v>
      </c>
    </row>
    <row r="1005" spans="1:24">
      <c r="A1005" s="13">
        <f t="shared" ca="1" si="72"/>
        <v>18</v>
      </c>
      <c r="U1005">
        <v>1000</v>
      </c>
      <c r="V1005">
        <f t="shared" si="73"/>
        <v>246.17799999999997</v>
      </c>
      <c r="W1005">
        <f t="shared" si="74"/>
        <v>200.24330996309081</v>
      </c>
      <c r="X1005">
        <f t="shared" si="75"/>
        <v>163.56</v>
      </c>
    </row>
    <row r="1006" spans="1:24">
      <c r="A1006" s="13">
        <f t="shared" ca="1" si="72"/>
        <v>408</v>
      </c>
    </row>
    <row r="1007" spans="1:24">
      <c r="A1007" s="13">
        <f t="shared" ca="1" si="72"/>
        <v>571</v>
      </c>
    </row>
    <row r="1008" spans="1:24">
      <c r="A1008" s="13">
        <f t="shared" ca="1" si="72"/>
        <v>72</v>
      </c>
    </row>
    <row r="1009" spans="1:1">
      <c r="A1009" s="13">
        <f t="shared" ca="1" si="72"/>
        <v>106</v>
      </c>
    </row>
    <row r="1010" spans="1:1">
      <c r="A1010" s="13">
        <f t="shared" ca="1" si="72"/>
        <v>653</v>
      </c>
    </row>
    <row r="1011" spans="1:1">
      <c r="A1011" s="13">
        <f t="shared" ca="1" si="72"/>
        <v>161</v>
      </c>
    </row>
    <row r="1012" spans="1:1">
      <c r="A1012" s="13">
        <f t="shared" ca="1" si="72"/>
        <v>286</v>
      </c>
    </row>
    <row r="1013" spans="1:1">
      <c r="A1013" s="13">
        <f t="shared" ca="1" si="72"/>
        <v>341</v>
      </c>
    </row>
    <row r="1014" spans="1:1">
      <c r="A1014" s="13">
        <f t="shared" ca="1" si="72"/>
        <v>518</v>
      </c>
    </row>
    <row r="1015" spans="1:1">
      <c r="A1015" s="13">
        <f t="shared" ca="1" si="72"/>
        <v>813</v>
      </c>
    </row>
    <row r="1016" spans="1:1">
      <c r="A1016" s="13">
        <f t="shared" ca="1" si="72"/>
        <v>422</v>
      </c>
    </row>
    <row r="1017" spans="1:1">
      <c r="A1017" s="13">
        <f t="shared" ca="1" si="72"/>
        <v>86</v>
      </c>
    </row>
    <row r="1018" spans="1:1">
      <c r="A1018" s="13">
        <f t="shared" ca="1" si="72"/>
        <v>592</v>
      </c>
    </row>
    <row r="1019" spans="1:1">
      <c r="A1019" s="13">
        <f t="shared" ca="1" si="72"/>
        <v>375</v>
      </c>
    </row>
    <row r="1020" spans="1:1">
      <c r="A1020" s="13">
        <f t="shared" ca="1" si="72"/>
        <v>524</v>
      </c>
    </row>
    <row r="1021" spans="1:1">
      <c r="A1021" s="13">
        <f t="shared" ca="1" si="72"/>
        <v>567</v>
      </c>
    </row>
    <row r="1022" spans="1:1">
      <c r="A1022" s="13">
        <f t="shared" ca="1" si="72"/>
        <v>143</v>
      </c>
    </row>
    <row r="1023" spans="1:1">
      <c r="A1023" s="13">
        <f t="shared" ca="1" si="72"/>
        <v>291</v>
      </c>
    </row>
    <row r="1024" spans="1:1">
      <c r="A1024" s="13">
        <f t="shared" ca="1" si="72"/>
        <v>730</v>
      </c>
    </row>
    <row r="1025" spans="1:1">
      <c r="A1025" s="13">
        <f t="shared" ca="1" si="72"/>
        <v>934</v>
      </c>
    </row>
    <row r="1026" spans="1:1">
      <c r="A1026" s="13">
        <f t="shared" ca="1" si="72"/>
        <v>514</v>
      </c>
    </row>
    <row r="1027" spans="1:1">
      <c r="A1027" s="13">
        <f t="shared" ca="1" si="72"/>
        <v>555</v>
      </c>
    </row>
    <row r="1028" spans="1:1">
      <c r="A1028" s="13">
        <f t="shared" ca="1" si="72"/>
        <v>29</v>
      </c>
    </row>
    <row r="1029" spans="1:1">
      <c r="A1029" s="13">
        <f t="shared" ca="1" si="72"/>
        <v>91</v>
      </c>
    </row>
    <row r="1030" spans="1:1">
      <c r="A1030" s="13">
        <f t="shared" ca="1" si="72"/>
        <v>597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6" workbookViewId="0">
      <selection activeCell="K46" sqref="K46"/>
    </sheetView>
  </sheetViews>
  <sheetFormatPr baseColWidth="10" defaultRowHeight="15" x14ac:dyDescent="0"/>
  <cols>
    <col min="2" max="2" width="16.83203125" customWidth="1"/>
  </cols>
  <sheetData>
    <row r="1" spans="1:14">
      <c r="A1" s="6" t="s">
        <v>98</v>
      </c>
      <c r="B1" s="6"/>
      <c r="C1" s="6"/>
      <c r="D1" s="6"/>
      <c r="E1" s="6"/>
      <c r="F1" s="6"/>
    </row>
    <row r="4" spans="1:14">
      <c r="A4" s="2" t="s">
        <v>91</v>
      </c>
    </row>
    <row r="5" spans="1:14">
      <c r="N5" t="s">
        <v>93</v>
      </c>
    </row>
    <row r="6" spans="1:14">
      <c r="A6" t="s">
        <v>88</v>
      </c>
      <c r="B6">
        <v>3</v>
      </c>
      <c r="C6">
        <v>5.5</v>
      </c>
      <c r="D6">
        <v>7.8</v>
      </c>
      <c r="E6">
        <v>7.5</v>
      </c>
      <c r="F6">
        <v>9.8000000000000007</v>
      </c>
      <c r="G6">
        <v>6.3</v>
      </c>
      <c r="H6">
        <v>5.2</v>
      </c>
      <c r="I6">
        <v>2.1</v>
      </c>
      <c r="J6">
        <v>0.3</v>
      </c>
      <c r="K6">
        <v>3.9</v>
      </c>
      <c r="L6">
        <v>1.1000000000000001</v>
      </c>
      <c r="N6" s="26">
        <f>_xlfn.STDEV.S(B6:L6)</f>
        <v>2.9910168535435941</v>
      </c>
    </row>
    <row r="7" spans="1:14">
      <c r="A7" t="s">
        <v>89</v>
      </c>
      <c r="B7">
        <v>4.3</v>
      </c>
      <c r="C7">
        <v>4.9000000000000004</v>
      </c>
      <c r="D7">
        <v>3.5</v>
      </c>
      <c r="E7">
        <v>8.1</v>
      </c>
      <c r="F7">
        <v>9</v>
      </c>
      <c r="G7">
        <v>7.2</v>
      </c>
      <c r="H7">
        <v>7.5</v>
      </c>
      <c r="I7">
        <v>1.5</v>
      </c>
      <c r="J7">
        <v>1.9</v>
      </c>
      <c r="K7">
        <v>2.7</v>
      </c>
      <c r="L7">
        <v>3.8</v>
      </c>
      <c r="N7">
        <f>_xlfn.STDEV.S(B7:L7)</f>
        <v>2.6078204065324906</v>
      </c>
    </row>
    <row r="10" spans="1:14">
      <c r="A10" t="s">
        <v>90</v>
      </c>
      <c r="B10" s="8">
        <f>CORREL(B6:L6,B7:L7)</f>
        <v>0.75965861668648749</v>
      </c>
    </row>
    <row r="11" spans="1:14">
      <c r="A11" t="s">
        <v>92</v>
      </c>
      <c r="B11">
        <f>_xlfn.COVARIANCE.S(B6:L6,B7:L7)</f>
        <v>5.9253636363636373</v>
      </c>
    </row>
    <row r="19" spans="1:11">
      <c r="A19" s="2" t="s">
        <v>94</v>
      </c>
    </row>
    <row r="20" spans="1:11">
      <c r="I20" t="s">
        <v>93</v>
      </c>
      <c r="K20" t="s">
        <v>96</v>
      </c>
    </row>
    <row r="21" spans="1:11">
      <c r="A21" t="s">
        <v>88</v>
      </c>
      <c r="B21">
        <v>0.7</v>
      </c>
      <c r="C21">
        <v>1.1000000000000001</v>
      </c>
      <c r="D21">
        <v>-0.8</v>
      </c>
      <c r="E21">
        <v>2.2000000000000002</v>
      </c>
      <c r="F21">
        <v>3.5</v>
      </c>
      <c r="G21">
        <v>0.2</v>
      </c>
      <c r="I21">
        <f>STDEV(B21:G21)</f>
        <v>1.518881167175365</v>
      </c>
      <c r="K21">
        <f>I21^2</f>
        <v>2.3069999999999991</v>
      </c>
    </row>
    <row r="22" spans="1:11">
      <c r="A22" t="s">
        <v>89</v>
      </c>
      <c r="B22">
        <v>1.2</v>
      </c>
      <c r="C22">
        <v>1.5</v>
      </c>
      <c r="D22">
        <v>0.3</v>
      </c>
      <c r="E22">
        <v>1.9</v>
      </c>
      <c r="F22">
        <v>3.7</v>
      </c>
      <c r="G22">
        <v>-0.3</v>
      </c>
      <c r="I22">
        <f>STDEV(B22:G22)</f>
        <v>1.3920009578540764</v>
      </c>
      <c r="K22">
        <f>I22^2</f>
        <v>1.9376666666666662</v>
      </c>
    </row>
    <row r="24" spans="1:11">
      <c r="A24" t="s">
        <v>92</v>
      </c>
    </row>
    <row r="25" spans="1:11">
      <c r="A25">
        <f>COVAR(B21:G21,B22:G22)</f>
        <v>1.6291666666666664</v>
      </c>
    </row>
    <row r="27" spans="1:11">
      <c r="A27" t="s">
        <v>97</v>
      </c>
    </row>
    <row r="28" spans="1:11">
      <c r="A28">
        <f>(0.4^2)*K21 + (0.6^2)*K22 + 2*0.4*0.6*A25</f>
        <v>1.8486799999999997</v>
      </c>
    </row>
    <row r="30" spans="1:11">
      <c r="A30" t="s">
        <v>95</v>
      </c>
    </row>
    <row r="31" spans="1:11">
      <c r="A31" s="8">
        <f>SQRT(A28)</f>
        <v>1.3596617226354502</v>
      </c>
    </row>
    <row r="35" spans="1:11">
      <c r="A35" t="s">
        <v>99</v>
      </c>
    </row>
    <row r="37" spans="1:11">
      <c r="A37" t="s">
        <v>100</v>
      </c>
      <c r="B37" t="s">
        <v>101</v>
      </c>
      <c r="C37" t="s">
        <v>103</v>
      </c>
      <c r="E37" t="s">
        <v>104</v>
      </c>
      <c r="F37" t="s">
        <v>105</v>
      </c>
      <c r="G37" t="s">
        <v>106</v>
      </c>
      <c r="I37" t="s">
        <v>107</v>
      </c>
      <c r="K37" t="s">
        <v>108</v>
      </c>
    </row>
    <row r="38" spans="1:11">
      <c r="A38">
        <v>1</v>
      </c>
      <c r="B38">
        <v>3</v>
      </c>
      <c r="C38">
        <f>B38/B$46</f>
        <v>3.4482758620689655E-2</v>
      </c>
      <c r="E38">
        <f>A38*C38</f>
        <v>3.4482758620689655E-2</v>
      </c>
      <c r="F38">
        <f>(A38^2)*C38</f>
        <v>3.4482758620689655E-2</v>
      </c>
    </row>
    <row r="39" spans="1:11">
      <c r="A39">
        <v>2</v>
      </c>
      <c r="B39">
        <v>5</v>
      </c>
      <c r="C39">
        <f t="shared" ref="C39:C46" si="0">B39/B$46</f>
        <v>5.7471264367816091E-2</v>
      </c>
      <c r="E39">
        <f t="shared" ref="E39:E46" si="1">A39*C39</f>
        <v>0.11494252873563218</v>
      </c>
      <c r="F39">
        <f t="shared" ref="F39:F45" si="2">(A39^2)*C39</f>
        <v>0.22988505747126436</v>
      </c>
    </row>
    <row r="40" spans="1:11">
      <c r="A40">
        <v>3</v>
      </c>
      <c r="B40">
        <v>15</v>
      </c>
      <c r="C40">
        <f t="shared" si="0"/>
        <v>0.17241379310344829</v>
      </c>
      <c r="E40">
        <f t="shared" si="1"/>
        <v>0.51724137931034486</v>
      </c>
      <c r="F40">
        <f t="shared" si="2"/>
        <v>1.5517241379310347</v>
      </c>
    </row>
    <row r="41" spans="1:11">
      <c r="A41">
        <v>4</v>
      </c>
      <c r="B41">
        <v>23</v>
      </c>
      <c r="C41">
        <f t="shared" si="0"/>
        <v>0.26436781609195403</v>
      </c>
      <c r="E41">
        <f t="shared" si="1"/>
        <v>1.0574712643678161</v>
      </c>
      <c r="F41">
        <f t="shared" si="2"/>
        <v>4.2298850574712645</v>
      </c>
    </row>
    <row r="42" spans="1:11">
      <c r="A42">
        <v>5</v>
      </c>
      <c r="B42">
        <v>18</v>
      </c>
      <c r="C42">
        <f t="shared" si="0"/>
        <v>0.20689655172413793</v>
      </c>
      <c r="E42">
        <f t="shared" si="1"/>
        <v>1.0344827586206897</v>
      </c>
      <c r="F42">
        <f t="shared" si="2"/>
        <v>5.1724137931034484</v>
      </c>
    </row>
    <row r="43" spans="1:11">
      <c r="A43">
        <v>6</v>
      </c>
      <c r="B43">
        <v>11</v>
      </c>
      <c r="C43">
        <f t="shared" si="0"/>
        <v>0.12643678160919541</v>
      </c>
      <c r="E43">
        <f t="shared" si="1"/>
        <v>0.75862068965517249</v>
      </c>
      <c r="F43">
        <f t="shared" si="2"/>
        <v>4.5517241379310347</v>
      </c>
      <c r="K43">
        <f>C43</f>
        <v>0.12643678160919541</v>
      </c>
    </row>
    <row r="44" spans="1:11">
      <c r="A44">
        <v>7</v>
      </c>
      <c r="B44">
        <v>7</v>
      </c>
      <c r="C44">
        <f t="shared" si="0"/>
        <v>8.0459770114942528E-2</v>
      </c>
      <c r="E44">
        <f t="shared" si="1"/>
        <v>0.56321839080459768</v>
      </c>
      <c r="F44">
        <f t="shared" si="2"/>
        <v>3.9425287356321839</v>
      </c>
      <c r="K44">
        <f t="shared" ref="K44:K45" si="3">C44</f>
        <v>8.0459770114942528E-2</v>
      </c>
    </row>
    <row r="45" spans="1:11">
      <c r="A45">
        <v>8</v>
      </c>
      <c r="B45">
        <v>5</v>
      </c>
      <c r="C45">
        <f t="shared" si="0"/>
        <v>5.7471264367816091E-2</v>
      </c>
      <c r="E45">
        <f t="shared" si="1"/>
        <v>0.45977011494252873</v>
      </c>
      <c r="F45">
        <f t="shared" si="2"/>
        <v>3.6781609195402298</v>
      </c>
      <c r="K45">
        <f t="shared" si="3"/>
        <v>5.7471264367816091E-2</v>
      </c>
    </row>
    <row r="46" spans="1:11">
      <c r="A46" t="s">
        <v>102</v>
      </c>
      <c r="B46">
        <f>SUM(B38:B45)</f>
        <v>87</v>
      </c>
      <c r="C46">
        <f t="shared" si="0"/>
        <v>1</v>
      </c>
      <c r="E46" s="8">
        <f>SUM(E38:E45)</f>
        <v>4.5402298850574718</v>
      </c>
      <c r="F46" s="27">
        <f>SUM(F38:F45)</f>
        <v>23.390804597701148</v>
      </c>
      <c r="G46">
        <f>F46-E46^2</f>
        <v>2.7771171885321628</v>
      </c>
      <c r="I46" s="8">
        <f>SQRT(G46)</f>
        <v>1.6664684781093708</v>
      </c>
      <c r="K46" s="8">
        <f>SUM(K43:K45)</f>
        <v>0.26436781609195403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Figur 2.9</vt:lpstr>
      <vt:lpstr>Oppgave 2.4</vt:lpstr>
      <vt:lpstr>Figur 3.5 Lotto</vt:lpstr>
      <vt:lpstr>Oppg 8.14</vt:lpstr>
      <vt:lpstr>Eks 10.1</vt:lpstr>
      <vt:lpstr>Kontroll</vt:lpstr>
    </vt:vector>
  </TitlesOfParts>
  <Company>Leafhill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Leafhill</dc:creator>
  <cp:lastModifiedBy>Leafhill</cp:lastModifiedBy>
  <dcterms:created xsi:type="dcterms:W3CDTF">2018-02-19T19:22:16Z</dcterms:created>
  <dcterms:modified xsi:type="dcterms:W3CDTF">2018-04-17T12:12:33Z</dcterms:modified>
</cp:coreProperties>
</file>